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320" activeTab="1"/>
  </bookViews>
  <sheets>
    <sheet name="Пн День 1 Нед 1" sheetId="1" r:id="rId1"/>
    <sheet name="Вт День 2 Нед 1" sheetId="3" r:id="rId2"/>
    <sheet name="Ср День 3 Нед 1" sheetId="4" r:id="rId3"/>
    <sheet name="Чт День 4 Нед 1" sheetId="2" r:id="rId4"/>
    <sheet name="Пт День 5 Нед 1" sheetId="5" r:id="rId5"/>
    <sheet name="Сб День 6 Нед 1" sheetId="18" r:id="rId6"/>
    <sheet name="Итого за 1 нед" sheetId="16" r:id="rId7"/>
    <sheet name="Пн 1 день нед 2" sheetId="19" r:id="rId8"/>
    <sheet name="Вт  День 2 Нед 2" sheetId="20" r:id="rId9"/>
    <sheet name="Ср День 3 Нед 2" sheetId="21" r:id="rId10"/>
    <sheet name="Чт День 4 Нед 2" sheetId="22" r:id="rId11"/>
    <sheet name="Пт День 5 Нед 2" sheetId="23" r:id="rId12"/>
    <sheet name="Сб День 6 Нед 2" sheetId="24" r:id="rId13"/>
    <sheet name="Итого 6 дней 2 нед" sheetId="26" r:id="rId14"/>
    <sheet name="Итого за 12 дней" sheetId="25" r:id="rId15"/>
  </sheets>
  <definedNames>
    <definedName name="а5">'Чт День 4 Нед 1'!$5:$151</definedName>
  </definedNames>
  <calcPr calcId="145621"/>
</workbook>
</file>

<file path=xl/calcChain.xml><?xml version="1.0" encoding="utf-8"?>
<calcChain xmlns="http://schemas.openxmlformats.org/spreadsheetml/2006/main">
  <c r="AB14" i="1" l="1"/>
  <c r="F4" i="16"/>
  <c r="F4" i="25" s="1"/>
  <c r="AS5" i="18"/>
  <c r="AR8" i="18"/>
  <c r="AR9" i="18"/>
  <c r="AR10" i="18"/>
  <c r="AR11" i="18"/>
  <c r="AR12" i="18"/>
  <c r="AR13" i="18"/>
  <c r="AR14" i="18"/>
  <c r="AR15" i="18"/>
  <c r="AR16" i="18"/>
  <c r="AR17" i="18"/>
  <c r="AR18" i="18"/>
  <c r="AR19" i="18"/>
  <c r="AR20" i="18"/>
  <c r="AR21" i="18"/>
  <c r="AR22" i="18"/>
  <c r="AR23" i="18"/>
  <c r="AR24" i="18"/>
  <c r="AR25" i="18"/>
  <c r="AR26" i="18"/>
  <c r="AR27" i="18"/>
  <c r="AR28" i="18"/>
  <c r="AR29" i="18"/>
  <c r="AR30" i="18"/>
  <c r="AR31" i="18"/>
  <c r="AR32" i="18"/>
  <c r="AR33" i="18"/>
  <c r="AR34" i="18"/>
  <c r="AR35" i="18"/>
  <c r="AR36" i="18"/>
  <c r="AR37" i="18"/>
  <c r="AR38" i="18"/>
  <c r="AR39" i="18"/>
  <c r="AR40" i="18"/>
  <c r="AR41" i="18"/>
  <c r="AR42" i="18"/>
  <c r="AR43" i="18"/>
  <c r="AR44" i="18"/>
  <c r="AR45" i="18"/>
  <c r="AR46" i="18"/>
  <c r="AR47" i="18"/>
  <c r="AR48" i="18"/>
  <c r="AR49" i="18"/>
  <c r="AR50" i="18"/>
  <c r="AR51" i="18"/>
  <c r="AR52" i="18"/>
  <c r="AR53" i="18"/>
  <c r="AR54" i="18"/>
  <c r="AR55" i="18"/>
  <c r="AR56" i="18"/>
  <c r="AR57" i="18"/>
  <c r="AR58" i="18"/>
  <c r="AR59" i="18"/>
  <c r="AR60" i="18"/>
  <c r="AR61" i="18"/>
  <c r="AR62" i="18"/>
  <c r="AR63" i="18"/>
  <c r="AR64" i="18"/>
  <c r="AR65" i="18"/>
  <c r="AR66" i="18"/>
  <c r="AR67" i="18"/>
  <c r="AR68" i="18"/>
  <c r="AR69" i="18"/>
  <c r="AR70" i="18"/>
  <c r="AR71" i="18"/>
  <c r="AR72" i="18"/>
  <c r="AR73" i="18"/>
  <c r="AR74" i="18"/>
  <c r="AR75" i="18"/>
  <c r="AR76" i="18"/>
  <c r="AR77" i="18"/>
  <c r="AR78" i="18"/>
  <c r="AR79" i="18"/>
  <c r="AR80" i="18"/>
  <c r="AR81" i="18"/>
  <c r="AR82" i="18"/>
  <c r="AR83" i="18"/>
  <c r="AR84" i="18"/>
  <c r="AR85" i="18"/>
  <c r="AR86" i="18"/>
  <c r="AR87" i="18"/>
  <c r="AR88" i="18"/>
  <c r="AR89" i="18"/>
  <c r="AR90" i="18"/>
  <c r="AR91" i="18"/>
  <c r="AR92" i="18"/>
  <c r="AR93" i="18"/>
  <c r="AR94" i="18"/>
  <c r="AR95" i="18"/>
  <c r="AR96" i="18"/>
  <c r="AR97" i="18"/>
  <c r="AR98" i="18"/>
  <c r="AR99" i="18"/>
  <c r="AR100" i="18"/>
  <c r="AR101" i="18"/>
  <c r="AR102" i="18"/>
  <c r="AR103" i="18"/>
  <c r="AR104" i="18"/>
  <c r="AR105" i="18"/>
  <c r="AR106" i="18"/>
  <c r="AR107" i="18"/>
  <c r="AR108" i="18"/>
  <c r="AR109" i="18"/>
  <c r="AR110" i="18"/>
  <c r="AR111" i="18"/>
  <c r="AR112" i="18"/>
  <c r="AR113" i="18"/>
  <c r="AR114" i="18"/>
  <c r="AR115" i="18"/>
  <c r="AR116" i="18"/>
  <c r="AR117" i="18"/>
  <c r="AR118" i="18"/>
  <c r="AR119" i="18"/>
  <c r="AR120" i="18"/>
  <c r="AR121" i="18"/>
  <c r="AR122" i="18"/>
  <c r="AR123" i="18"/>
  <c r="AR124" i="18"/>
  <c r="AR125" i="18"/>
  <c r="AR126" i="18"/>
  <c r="AR127" i="18"/>
  <c r="AR128" i="18"/>
  <c r="AR129" i="18"/>
  <c r="AR130" i="18"/>
  <c r="AR131" i="18"/>
  <c r="AR132" i="18"/>
  <c r="AR133" i="18"/>
  <c r="AR134" i="18"/>
  <c r="AR135" i="18"/>
  <c r="AR136" i="18"/>
  <c r="AR137" i="18"/>
  <c r="AR138" i="18"/>
  <c r="AR139" i="18"/>
  <c r="AR140" i="18"/>
  <c r="AR141" i="18"/>
  <c r="AR142" i="18"/>
  <c r="AR143" i="18"/>
  <c r="AR144" i="18"/>
  <c r="AR145" i="18"/>
  <c r="AR146" i="18"/>
  <c r="AR147" i="18"/>
  <c r="AR148" i="18"/>
  <c r="AS148" i="18" s="1"/>
  <c r="AR7" i="18"/>
  <c r="AL8" i="18"/>
  <c r="AL9" i="18"/>
  <c r="AL10" i="18"/>
  <c r="AL11" i="18"/>
  <c r="AL12" i="18"/>
  <c r="AL13" i="18"/>
  <c r="AL14" i="18"/>
  <c r="AL15" i="18"/>
  <c r="AL16" i="18"/>
  <c r="AL17" i="18"/>
  <c r="AL18" i="18"/>
  <c r="AL19" i="18"/>
  <c r="AL20" i="18"/>
  <c r="AL21" i="18"/>
  <c r="AL22" i="18"/>
  <c r="AL23" i="18"/>
  <c r="AL24" i="18"/>
  <c r="AL25" i="18"/>
  <c r="AL26" i="18"/>
  <c r="AL27" i="18"/>
  <c r="AL28" i="18"/>
  <c r="AL29" i="18"/>
  <c r="AL30" i="18"/>
  <c r="AL31" i="18"/>
  <c r="AL32" i="18"/>
  <c r="AL33" i="18"/>
  <c r="AL34" i="18"/>
  <c r="AL35" i="18"/>
  <c r="AL36" i="18"/>
  <c r="AL37" i="18"/>
  <c r="AL38" i="18"/>
  <c r="AL39" i="18"/>
  <c r="AL40" i="18"/>
  <c r="AL41" i="18"/>
  <c r="AL42" i="18"/>
  <c r="AL43" i="18"/>
  <c r="AL44" i="18"/>
  <c r="AL45" i="18"/>
  <c r="AL46" i="18"/>
  <c r="AL47" i="18"/>
  <c r="AL48" i="18"/>
  <c r="AL49" i="18"/>
  <c r="AL50" i="18"/>
  <c r="AL51" i="18"/>
  <c r="AL52" i="18"/>
  <c r="AL53" i="18"/>
  <c r="AL54" i="18"/>
  <c r="AL55" i="18"/>
  <c r="AL56" i="18"/>
  <c r="AL57" i="18"/>
  <c r="AL58" i="18"/>
  <c r="AL59" i="18"/>
  <c r="AL60" i="18"/>
  <c r="AL61" i="18"/>
  <c r="AL62" i="18"/>
  <c r="AL63" i="18"/>
  <c r="AL64" i="18"/>
  <c r="AL65" i="18"/>
  <c r="AL66" i="18"/>
  <c r="AL67" i="18"/>
  <c r="AL68" i="18"/>
  <c r="AL69" i="18"/>
  <c r="AL70" i="18"/>
  <c r="AL71" i="18"/>
  <c r="AL72" i="18"/>
  <c r="AL73" i="18"/>
  <c r="AL74" i="18"/>
  <c r="AL75" i="18"/>
  <c r="AL76" i="18"/>
  <c r="AL77" i="18"/>
  <c r="AL78" i="18"/>
  <c r="AL79" i="18"/>
  <c r="AL80" i="18"/>
  <c r="AL81" i="18"/>
  <c r="AL82" i="18"/>
  <c r="AL83" i="18"/>
  <c r="AL84" i="18"/>
  <c r="AL85" i="18"/>
  <c r="AL86" i="18"/>
  <c r="AL87" i="18"/>
  <c r="AL88" i="18"/>
  <c r="AL89" i="18"/>
  <c r="AL90" i="18"/>
  <c r="AL91" i="18"/>
  <c r="AL92" i="18"/>
  <c r="AL93" i="18"/>
  <c r="AL94" i="18"/>
  <c r="AL95" i="18"/>
  <c r="AL96" i="18"/>
  <c r="AL97" i="18"/>
  <c r="AL98" i="18"/>
  <c r="AL99" i="18"/>
  <c r="AL100" i="18"/>
  <c r="AL101" i="18"/>
  <c r="AL102" i="18"/>
  <c r="AL103" i="18"/>
  <c r="AL104" i="18"/>
  <c r="AL105" i="18"/>
  <c r="AL106" i="18"/>
  <c r="AL107" i="18"/>
  <c r="AL108" i="18"/>
  <c r="AL109" i="18"/>
  <c r="AL110" i="18"/>
  <c r="AL111" i="18"/>
  <c r="AL112" i="18"/>
  <c r="AL113" i="18"/>
  <c r="AL114" i="18"/>
  <c r="AL115" i="18"/>
  <c r="AL116" i="18"/>
  <c r="AL117" i="18"/>
  <c r="AL118" i="18"/>
  <c r="AL119" i="18"/>
  <c r="AL120" i="18"/>
  <c r="AL121" i="18"/>
  <c r="AL122" i="18"/>
  <c r="AL123" i="18"/>
  <c r="AL124" i="18"/>
  <c r="AL125" i="18"/>
  <c r="AL126" i="18"/>
  <c r="AL127" i="18"/>
  <c r="AL128" i="18"/>
  <c r="AL129" i="18"/>
  <c r="AL130" i="18"/>
  <c r="AL131" i="18"/>
  <c r="AL132" i="18"/>
  <c r="AL133" i="18"/>
  <c r="AL134" i="18"/>
  <c r="AL135" i="18"/>
  <c r="AL136" i="18"/>
  <c r="AL137" i="18"/>
  <c r="AL138" i="18"/>
  <c r="AL139" i="18"/>
  <c r="AL140" i="18"/>
  <c r="AL141" i="18"/>
  <c r="AL142" i="18"/>
  <c r="AL143" i="18"/>
  <c r="AL144" i="18"/>
  <c r="AL145" i="18"/>
  <c r="AL146" i="18"/>
  <c r="AL147" i="18"/>
  <c r="AL148" i="18"/>
  <c r="AL7" i="18"/>
  <c r="AF8" i="18"/>
  <c r="AF9" i="18"/>
  <c r="AF10" i="18"/>
  <c r="AF11" i="18"/>
  <c r="AF12" i="18"/>
  <c r="AF13" i="18"/>
  <c r="AF14" i="18"/>
  <c r="AF15" i="18"/>
  <c r="AF16" i="18"/>
  <c r="AF17" i="18"/>
  <c r="AF18" i="18"/>
  <c r="AF19" i="18"/>
  <c r="AF20" i="18"/>
  <c r="AF21" i="18"/>
  <c r="AF22" i="18"/>
  <c r="AF23" i="18"/>
  <c r="AF24" i="18"/>
  <c r="AF25" i="18"/>
  <c r="AF26" i="18"/>
  <c r="AF27" i="18"/>
  <c r="AF28" i="18"/>
  <c r="AF29" i="18"/>
  <c r="AF30" i="18"/>
  <c r="AF31" i="18"/>
  <c r="AF32" i="18"/>
  <c r="AF33" i="18"/>
  <c r="AF34" i="18"/>
  <c r="AF35" i="18"/>
  <c r="AF36" i="18"/>
  <c r="AF37" i="18"/>
  <c r="AF38" i="18"/>
  <c r="AF39" i="18"/>
  <c r="AF40" i="18"/>
  <c r="AF41" i="18"/>
  <c r="AF42" i="18"/>
  <c r="AF43" i="18"/>
  <c r="AF44" i="18"/>
  <c r="AF45" i="18"/>
  <c r="AF46" i="18"/>
  <c r="AF47" i="18"/>
  <c r="AF48" i="18"/>
  <c r="AF49" i="18"/>
  <c r="AF50" i="18"/>
  <c r="AF51" i="18"/>
  <c r="AF52" i="18"/>
  <c r="AF53" i="18"/>
  <c r="AF54" i="18"/>
  <c r="AF55" i="18"/>
  <c r="AF56" i="18"/>
  <c r="AF57" i="18"/>
  <c r="AF58" i="18"/>
  <c r="AF59" i="18"/>
  <c r="AF60" i="18"/>
  <c r="AF61" i="18"/>
  <c r="AF62" i="18"/>
  <c r="AF63" i="18"/>
  <c r="AF64" i="18"/>
  <c r="AF65" i="18"/>
  <c r="AF66" i="18"/>
  <c r="AF67" i="18"/>
  <c r="AF68" i="18"/>
  <c r="AF69" i="18"/>
  <c r="AF70" i="18"/>
  <c r="AF71" i="18"/>
  <c r="AF72" i="18"/>
  <c r="AF73" i="18"/>
  <c r="AF74" i="18"/>
  <c r="AF75" i="18"/>
  <c r="AF76" i="18"/>
  <c r="AF77" i="18"/>
  <c r="AF78" i="18"/>
  <c r="AF79" i="18"/>
  <c r="AF80" i="18"/>
  <c r="AF81" i="18"/>
  <c r="AF82" i="18"/>
  <c r="AF83" i="18"/>
  <c r="AF84" i="18"/>
  <c r="AF85" i="18"/>
  <c r="AF86" i="18"/>
  <c r="AF87" i="18"/>
  <c r="AF88" i="18"/>
  <c r="AF89" i="18"/>
  <c r="AF90" i="18"/>
  <c r="AF91" i="18"/>
  <c r="AF92" i="18"/>
  <c r="AF93" i="18"/>
  <c r="AF94" i="18"/>
  <c r="AF95" i="18"/>
  <c r="AF96" i="18"/>
  <c r="AF97" i="18"/>
  <c r="AF98" i="18"/>
  <c r="AF99" i="18"/>
  <c r="AF100" i="18"/>
  <c r="AF101" i="18"/>
  <c r="AF102" i="18"/>
  <c r="AF103" i="18"/>
  <c r="AF104" i="18"/>
  <c r="AF105" i="18"/>
  <c r="AF106" i="18"/>
  <c r="AF107" i="18"/>
  <c r="AF108" i="18"/>
  <c r="AF109" i="18"/>
  <c r="AF110" i="18"/>
  <c r="AF111" i="18"/>
  <c r="AF112" i="18"/>
  <c r="AF113" i="18"/>
  <c r="AF114" i="18"/>
  <c r="AF115" i="18"/>
  <c r="AF116" i="18"/>
  <c r="AF117" i="18"/>
  <c r="AF118" i="18"/>
  <c r="AF119" i="18"/>
  <c r="AF120" i="18"/>
  <c r="AF121" i="18"/>
  <c r="AF122" i="18"/>
  <c r="AF123" i="18"/>
  <c r="AF124" i="18"/>
  <c r="AF125" i="18"/>
  <c r="AF126" i="18"/>
  <c r="AF127" i="18"/>
  <c r="AF128" i="18"/>
  <c r="AF129" i="18"/>
  <c r="AF130" i="18"/>
  <c r="AF131" i="18"/>
  <c r="AF132" i="18"/>
  <c r="AF133" i="18"/>
  <c r="AF134" i="18"/>
  <c r="AF135" i="18"/>
  <c r="AF136" i="18"/>
  <c r="AF137" i="18"/>
  <c r="AF138" i="18"/>
  <c r="AF139" i="18"/>
  <c r="AF140" i="18"/>
  <c r="AF141" i="18"/>
  <c r="AF142" i="18"/>
  <c r="AF143" i="18"/>
  <c r="AF144" i="18"/>
  <c r="AF145" i="18"/>
  <c r="AF146" i="18"/>
  <c r="AF147" i="18"/>
  <c r="AF148" i="18"/>
  <c r="AF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102" i="18"/>
  <c r="AB103" i="18"/>
  <c r="AB104" i="18"/>
  <c r="AB105" i="18"/>
  <c r="AB106" i="18"/>
  <c r="AB107" i="18"/>
  <c r="AB108" i="18"/>
  <c r="AB109" i="18"/>
  <c r="AB110" i="18"/>
  <c r="AB111" i="18"/>
  <c r="AB112" i="18"/>
  <c r="AB113" i="18"/>
  <c r="AB114" i="18"/>
  <c r="AB115" i="18"/>
  <c r="AB116" i="18"/>
  <c r="AB117" i="18"/>
  <c r="AB118" i="18"/>
  <c r="AB119" i="18"/>
  <c r="AB120" i="18"/>
  <c r="AB121" i="18"/>
  <c r="AB122" i="18"/>
  <c r="AB123" i="18"/>
  <c r="AB124" i="18"/>
  <c r="AB125" i="18"/>
  <c r="AB126" i="18"/>
  <c r="AB127" i="18"/>
  <c r="AB128" i="18"/>
  <c r="AB129" i="18"/>
  <c r="AB130" i="18"/>
  <c r="AB131" i="18"/>
  <c r="AB132" i="18"/>
  <c r="AB133" i="18"/>
  <c r="AB134" i="18"/>
  <c r="AB135" i="18"/>
  <c r="AB136" i="18"/>
  <c r="AB137" i="18"/>
  <c r="AB138" i="18"/>
  <c r="AB139" i="18"/>
  <c r="AB140" i="18"/>
  <c r="AB141" i="18"/>
  <c r="AB142" i="18"/>
  <c r="AB143" i="18"/>
  <c r="AB144" i="18"/>
  <c r="AB145" i="18"/>
  <c r="AB146" i="18"/>
  <c r="AB147" i="18"/>
  <c r="AB148" i="18"/>
  <c r="AB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102" i="18"/>
  <c r="X103" i="18"/>
  <c r="X104" i="18"/>
  <c r="X105" i="18"/>
  <c r="X106" i="18"/>
  <c r="X107" i="18"/>
  <c r="X108" i="18"/>
  <c r="X109" i="18"/>
  <c r="X110" i="18"/>
  <c r="X111" i="18"/>
  <c r="X112" i="18"/>
  <c r="X113" i="18"/>
  <c r="X114" i="18"/>
  <c r="X115" i="18"/>
  <c r="X116" i="18"/>
  <c r="X117" i="18"/>
  <c r="X118" i="18"/>
  <c r="X119" i="18"/>
  <c r="X120" i="18"/>
  <c r="X121" i="18"/>
  <c r="X122" i="18"/>
  <c r="X123" i="18"/>
  <c r="X124" i="18"/>
  <c r="X125" i="18"/>
  <c r="X126" i="18"/>
  <c r="X127" i="18"/>
  <c r="X128" i="18"/>
  <c r="X129" i="18"/>
  <c r="X130" i="18"/>
  <c r="X131" i="18"/>
  <c r="X132" i="18"/>
  <c r="X133" i="18"/>
  <c r="X134" i="18"/>
  <c r="X135" i="18"/>
  <c r="X136" i="18"/>
  <c r="X137" i="18"/>
  <c r="X138" i="18"/>
  <c r="X139" i="18"/>
  <c r="X140" i="18"/>
  <c r="X141" i="18"/>
  <c r="X142" i="18"/>
  <c r="X143" i="18"/>
  <c r="X144" i="18"/>
  <c r="X145" i="18"/>
  <c r="X146" i="18"/>
  <c r="X147" i="18"/>
  <c r="X148" i="18"/>
  <c r="X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7" i="18"/>
  <c r="S8" i="18"/>
  <c r="U8" i="18" s="1"/>
  <c r="S9" i="18"/>
  <c r="S10" i="18"/>
  <c r="S11" i="18"/>
  <c r="U11" i="18" s="1"/>
  <c r="S12" i="18"/>
  <c r="U12" i="18" s="1"/>
  <c r="S13" i="18"/>
  <c r="S14" i="18"/>
  <c r="S15" i="18"/>
  <c r="U15" i="18" s="1"/>
  <c r="S16" i="18"/>
  <c r="U16" i="18" s="1"/>
  <c r="S17" i="18"/>
  <c r="S18" i="18"/>
  <c r="S19" i="18"/>
  <c r="U19" i="18" s="1"/>
  <c r="S20" i="18"/>
  <c r="U20" i="18" s="1"/>
  <c r="S21" i="18"/>
  <c r="S22" i="18"/>
  <c r="S23" i="18"/>
  <c r="U23" i="18" s="1"/>
  <c r="S24" i="18"/>
  <c r="U24" i="18" s="1"/>
  <c r="S25" i="18"/>
  <c r="S26" i="18"/>
  <c r="S27" i="18"/>
  <c r="U27" i="18" s="1"/>
  <c r="S28" i="18"/>
  <c r="U28" i="18" s="1"/>
  <c r="S29" i="18"/>
  <c r="S30" i="18"/>
  <c r="S31" i="18"/>
  <c r="U31" i="18" s="1"/>
  <c r="S32" i="18"/>
  <c r="U32" i="18" s="1"/>
  <c r="S33" i="18"/>
  <c r="S34" i="18"/>
  <c r="S35" i="18"/>
  <c r="U35" i="18" s="1"/>
  <c r="S36" i="18"/>
  <c r="U36" i="18" s="1"/>
  <c r="S37" i="18"/>
  <c r="S38" i="18"/>
  <c r="S39" i="18"/>
  <c r="U39" i="18" s="1"/>
  <c r="S40" i="18"/>
  <c r="U40" i="18" s="1"/>
  <c r="S41" i="18"/>
  <c r="S42" i="18"/>
  <c r="S43" i="18"/>
  <c r="U43" i="18" s="1"/>
  <c r="S44" i="18"/>
  <c r="U44" i="18" s="1"/>
  <c r="S45" i="18"/>
  <c r="S46" i="18"/>
  <c r="S47" i="18"/>
  <c r="U47" i="18" s="1"/>
  <c r="S48" i="18"/>
  <c r="U48" i="18" s="1"/>
  <c r="S49" i="18"/>
  <c r="S50" i="18"/>
  <c r="S51" i="18"/>
  <c r="U51" i="18" s="1"/>
  <c r="S52" i="18"/>
  <c r="U52" i="18" s="1"/>
  <c r="S53" i="18"/>
  <c r="S54" i="18"/>
  <c r="S55" i="18"/>
  <c r="U55" i="18" s="1"/>
  <c r="S56" i="18"/>
  <c r="S57" i="18"/>
  <c r="S58" i="18"/>
  <c r="S59" i="18"/>
  <c r="U59" i="18" s="1"/>
  <c r="S60" i="18"/>
  <c r="U60" i="18" s="1"/>
  <c r="S61" i="18"/>
  <c r="S62" i="18"/>
  <c r="S63" i="18"/>
  <c r="S64" i="18"/>
  <c r="U64" i="18" s="1"/>
  <c r="S65" i="18"/>
  <c r="S66" i="18"/>
  <c r="S67" i="18"/>
  <c r="U67" i="18" s="1"/>
  <c r="S68" i="18"/>
  <c r="U68" i="18" s="1"/>
  <c r="S69" i="18"/>
  <c r="S70" i="18"/>
  <c r="S71" i="18"/>
  <c r="U71" i="18" s="1"/>
  <c r="S72" i="18"/>
  <c r="U72" i="18" s="1"/>
  <c r="S73" i="18"/>
  <c r="S74" i="18"/>
  <c r="S75" i="18"/>
  <c r="U75" i="18" s="1"/>
  <c r="S76" i="18"/>
  <c r="U76" i="18" s="1"/>
  <c r="S77" i="18"/>
  <c r="S78" i="18"/>
  <c r="S79" i="18"/>
  <c r="U79" i="18" s="1"/>
  <c r="S80" i="18"/>
  <c r="U80" i="18" s="1"/>
  <c r="S81" i="18"/>
  <c r="S82" i="18"/>
  <c r="S83" i="18"/>
  <c r="U83" i="18" s="1"/>
  <c r="S84" i="18"/>
  <c r="U84" i="18" s="1"/>
  <c r="S85" i="18"/>
  <c r="S86" i="18"/>
  <c r="S87" i="18"/>
  <c r="U87" i="18" s="1"/>
  <c r="S88" i="18"/>
  <c r="U88" i="18" s="1"/>
  <c r="S89" i="18"/>
  <c r="S90" i="18"/>
  <c r="S91" i="18"/>
  <c r="U91" i="18" s="1"/>
  <c r="S92" i="18"/>
  <c r="U92" i="18" s="1"/>
  <c r="S93" i="18"/>
  <c r="S94" i="18"/>
  <c r="S95" i="18"/>
  <c r="U95" i="18" s="1"/>
  <c r="S96" i="18"/>
  <c r="U96" i="18" s="1"/>
  <c r="S97" i="18"/>
  <c r="S98" i="18"/>
  <c r="S99" i="18"/>
  <c r="U99" i="18" s="1"/>
  <c r="S100" i="18"/>
  <c r="U100" i="18" s="1"/>
  <c r="S101" i="18"/>
  <c r="S102" i="18"/>
  <c r="S103" i="18"/>
  <c r="U103" i="18" s="1"/>
  <c r="S104" i="18"/>
  <c r="U104" i="18" s="1"/>
  <c r="S105" i="18"/>
  <c r="S106" i="18"/>
  <c r="S107" i="18"/>
  <c r="U107" i="18" s="1"/>
  <c r="S108" i="18"/>
  <c r="U108" i="18" s="1"/>
  <c r="S109" i="18"/>
  <c r="S110" i="18"/>
  <c r="S111" i="18"/>
  <c r="U111" i="18" s="1"/>
  <c r="S112" i="18"/>
  <c r="U112" i="18" s="1"/>
  <c r="S113" i="18"/>
  <c r="S114" i="18"/>
  <c r="S115" i="18"/>
  <c r="U115" i="18" s="1"/>
  <c r="S116" i="18"/>
  <c r="U116" i="18" s="1"/>
  <c r="S117" i="18"/>
  <c r="S118" i="18"/>
  <c r="S119" i="18"/>
  <c r="U119" i="18" s="1"/>
  <c r="S120" i="18"/>
  <c r="U120" i="18" s="1"/>
  <c r="S121" i="18"/>
  <c r="S122" i="18"/>
  <c r="S123" i="18"/>
  <c r="U123" i="18" s="1"/>
  <c r="S124" i="18"/>
  <c r="U124" i="18" s="1"/>
  <c r="S125" i="18"/>
  <c r="S126" i="18"/>
  <c r="S127" i="18"/>
  <c r="U127" i="18" s="1"/>
  <c r="S128" i="18"/>
  <c r="U128" i="18" s="1"/>
  <c r="S129" i="18"/>
  <c r="S130" i="18"/>
  <c r="S131" i="18"/>
  <c r="U131" i="18" s="1"/>
  <c r="S132" i="18"/>
  <c r="U132" i="18" s="1"/>
  <c r="S133" i="18"/>
  <c r="S134" i="18"/>
  <c r="S135" i="18"/>
  <c r="U135" i="18" s="1"/>
  <c r="S136" i="18"/>
  <c r="U136" i="18" s="1"/>
  <c r="S137" i="18"/>
  <c r="S138" i="18"/>
  <c r="S139" i="18"/>
  <c r="U139" i="18" s="1"/>
  <c r="S140" i="18"/>
  <c r="U140" i="18" s="1"/>
  <c r="S141" i="18"/>
  <c r="S142" i="18"/>
  <c r="S143" i="18"/>
  <c r="U143" i="18" s="1"/>
  <c r="S144" i="18"/>
  <c r="U144" i="18" s="1"/>
  <c r="S145" i="18"/>
  <c r="S146" i="18"/>
  <c r="S147" i="18"/>
  <c r="U147" i="18" s="1"/>
  <c r="S148" i="18"/>
  <c r="U148" i="18" s="1"/>
  <c r="S7" i="18"/>
  <c r="L29" i="18"/>
  <c r="L61" i="18"/>
  <c r="L93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7" i="18"/>
  <c r="J8" i="18"/>
  <c r="J9" i="18"/>
  <c r="L9" i="18" s="1"/>
  <c r="J10" i="18"/>
  <c r="L10" i="18" s="1"/>
  <c r="J11" i="18"/>
  <c r="L11" i="18" s="1"/>
  <c r="J12" i="18"/>
  <c r="J13" i="18"/>
  <c r="L13" i="18" s="1"/>
  <c r="J14" i="18"/>
  <c r="L14" i="18" s="1"/>
  <c r="J15" i="18"/>
  <c r="L15" i="18" s="1"/>
  <c r="J16" i="18"/>
  <c r="J17" i="18"/>
  <c r="L17" i="18" s="1"/>
  <c r="J18" i="18"/>
  <c r="L18" i="18" s="1"/>
  <c r="J19" i="18"/>
  <c r="L19" i="18" s="1"/>
  <c r="J20" i="18"/>
  <c r="J21" i="18"/>
  <c r="J22" i="18"/>
  <c r="L22" i="18" s="1"/>
  <c r="J23" i="18"/>
  <c r="L23" i="18" s="1"/>
  <c r="J24" i="18"/>
  <c r="J25" i="18"/>
  <c r="L25" i="18" s="1"/>
  <c r="J26" i="18"/>
  <c r="L26" i="18" s="1"/>
  <c r="J27" i="18"/>
  <c r="L27" i="18" s="1"/>
  <c r="J28" i="18"/>
  <c r="J29" i="18"/>
  <c r="J30" i="18"/>
  <c r="L30" i="18" s="1"/>
  <c r="J31" i="18"/>
  <c r="L31" i="18" s="1"/>
  <c r="J32" i="18"/>
  <c r="J33" i="18"/>
  <c r="L33" i="18" s="1"/>
  <c r="J34" i="18"/>
  <c r="L34" i="18" s="1"/>
  <c r="J35" i="18"/>
  <c r="L35" i="18" s="1"/>
  <c r="J36" i="18"/>
  <c r="J37" i="18"/>
  <c r="L37" i="18" s="1"/>
  <c r="J38" i="18"/>
  <c r="L38" i="18" s="1"/>
  <c r="J39" i="18"/>
  <c r="L39" i="18" s="1"/>
  <c r="J40" i="18"/>
  <c r="J41" i="18"/>
  <c r="L41" i="18" s="1"/>
  <c r="J42" i="18"/>
  <c r="L42" i="18" s="1"/>
  <c r="J43" i="18"/>
  <c r="L43" i="18" s="1"/>
  <c r="J44" i="18"/>
  <c r="J45" i="18"/>
  <c r="L45" i="18" s="1"/>
  <c r="J46" i="18"/>
  <c r="L46" i="18" s="1"/>
  <c r="J47" i="18"/>
  <c r="L47" i="18" s="1"/>
  <c r="J48" i="18"/>
  <c r="J49" i="18"/>
  <c r="L49" i="18" s="1"/>
  <c r="J50" i="18"/>
  <c r="L50" i="18" s="1"/>
  <c r="J51" i="18"/>
  <c r="L51" i="18" s="1"/>
  <c r="J52" i="18"/>
  <c r="J53" i="18"/>
  <c r="L53" i="18" s="1"/>
  <c r="J54" i="18"/>
  <c r="L54" i="18" s="1"/>
  <c r="J55" i="18"/>
  <c r="L55" i="18" s="1"/>
  <c r="J56" i="18"/>
  <c r="J57" i="18"/>
  <c r="J58" i="18"/>
  <c r="L58" i="18" s="1"/>
  <c r="J59" i="18"/>
  <c r="L59" i="18" s="1"/>
  <c r="J60" i="18"/>
  <c r="J61" i="18"/>
  <c r="J62" i="18"/>
  <c r="L62" i="18" s="1"/>
  <c r="J63" i="18"/>
  <c r="L63" i="18" s="1"/>
  <c r="J64" i="18"/>
  <c r="J65" i="18"/>
  <c r="L65" i="18" s="1"/>
  <c r="J66" i="18"/>
  <c r="L66" i="18" s="1"/>
  <c r="J67" i="18"/>
  <c r="L67" i="18" s="1"/>
  <c r="J68" i="18"/>
  <c r="J69" i="18"/>
  <c r="L69" i="18" s="1"/>
  <c r="J70" i="18"/>
  <c r="L70" i="18" s="1"/>
  <c r="J71" i="18"/>
  <c r="L71" i="18" s="1"/>
  <c r="J72" i="18"/>
  <c r="J73" i="18"/>
  <c r="L73" i="18" s="1"/>
  <c r="J74" i="18"/>
  <c r="L74" i="18" s="1"/>
  <c r="J75" i="18"/>
  <c r="L75" i="18" s="1"/>
  <c r="J76" i="18"/>
  <c r="J77" i="18"/>
  <c r="L77" i="18" s="1"/>
  <c r="J78" i="18"/>
  <c r="L78" i="18" s="1"/>
  <c r="J79" i="18"/>
  <c r="L79" i="18" s="1"/>
  <c r="J80" i="18"/>
  <c r="J81" i="18"/>
  <c r="L81" i="18" s="1"/>
  <c r="J82" i="18"/>
  <c r="L82" i="18" s="1"/>
  <c r="J83" i="18"/>
  <c r="L83" i="18" s="1"/>
  <c r="J84" i="18"/>
  <c r="J85" i="18"/>
  <c r="L85" i="18" s="1"/>
  <c r="J86" i="18"/>
  <c r="L86" i="18" s="1"/>
  <c r="J87" i="18"/>
  <c r="L87" i="18" s="1"/>
  <c r="J88" i="18"/>
  <c r="J89" i="18"/>
  <c r="L89" i="18" s="1"/>
  <c r="J90" i="18"/>
  <c r="L90" i="18" s="1"/>
  <c r="J91" i="18"/>
  <c r="L91" i="18" s="1"/>
  <c r="J92" i="18"/>
  <c r="J93" i="18"/>
  <c r="J94" i="18"/>
  <c r="L94" i="18" s="1"/>
  <c r="J95" i="18"/>
  <c r="L95" i="18" s="1"/>
  <c r="J96" i="18"/>
  <c r="J97" i="18"/>
  <c r="L97" i="18" s="1"/>
  <c r="J98" i="18"/>
  <c r="L98" i="18" s="1"/>
  <c r="J99" i="18"/>
  <c r="L99" i="18" s="1"/>
  <c r="J100" i="18"/>
  <c r="J101" i="18"/>
  <c r="L101" i="18" s="1"/>
  <c r="J102" i="18"/>
  <c r="L102" i="18" s="1"/>
  <c r="J103" i="18"/>
  <c r="L103" i="18" s="1"/>
  <c r="J104" i="18"/>
  <c r="J105" i="18"/>
  <c r="L105" i="18" s="1"/>
  <c r="J106" i="18"/>
  <c r="L106" i="18" s="1"/>
  <c r="J107" i="18"/>
  <c r="L107" i="18" s="1"/>
  <c r="J108" i="18"/>
  <c r="J109" i="18"/>
  <c r="L109" i="18" s="1"/>
  <c r="J110" i="18"/>
  <c r="L110" i="18" s="1"/>
  <c r="J111" i="18"/>
  <c r="L111" i="18" s="1"/>
  <c r="J112" i="18"/>
  <c r="J113" i="18"/>
  <c r="L113" i="18" s="1"/>
  <c r="J114" i="18"/>
  <c r="L114" i="18" s="1"/>
  <c r="J115" i="18"/>
  <c r="L115" i="18" s="1"/>
  <c r="J116" i="18"/>
  <c r="J117" i="18"/>
  <c r="L117" i="18" s="1"/>
  <c r="J118" i="18"/>
  <c r="L118" i="18" s="1"/>
  <c r="J119" i="18"/>
  <c r="L119" i="18" s="1"/>
  <c r="J120" i="18"/>
  <c r="J121" i="18"/>
  <c r="J122" i="18"/>
  <c r="L122" i="18" s="1"/>
  <c r="J123" i="18"/>
  <c r="L123" i="18" s="1"/>
  <c r="J124" i="18"/>
  <c r="J125" i="18"/>
  <c r="J126" i="18"/>
  <c r="L126" i="18" s="1"/>
  <c r="J127" i="18"/>
  <c r="L127" i="18" s="1"/>
  <c r="J128" i="18"/>
  <c r="J129" i="18"/>
  <c r="J130" i="18"/>
  <c r="L130" i="18" s="1"/>
  <c r="J131" i="18"/>
  <c r="L131" i="18" s="1"/>
  <c r="J132" i="18"/>
  <c r="J133" i="18"/>
  <c r="J134" i="18"/>
  <c r="L134" i="18" s="1"/>
  <c r="J135" i="18"/>
  <c r="L135" i="18" s="1"/>
  <c r="J136" i="18"/>
  <c r="J137" i="18"/>
  <c r="J138" i="18"/>
  <c r="L138" i="18" s="1"/>
  <c r="J139" i="18"/>
  <c r="L139" i="18" s="1"/>
  <c r="J140" i="18"/>
  <c r="J141" i="18"/>
  <c r="J142" i="18"/>
  <c r="L142" i="18" s="1"/>
  <c r="J143" i="18"/>
  <c r="L143" i="18" s="1"/>
  <c r="J144" i="18"/>
  <c r="J145" i="18"/>
  <c r="J146" i="18"/>
  <c r="L146" i="18" s="1"/>
  <c r="J147" i="18"/>
  <c r="L147" i="18" s="1"/>
  <c r="J148" i="18"/>
  <c r="J7" i="18"/>
  <c r="L7" i="18" s="1"/>
  <c r="AP5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P148" i="5" s="1"/>
  <c r="AO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AP68" i="5" s="1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AP84" i="5" s="1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AP100" i="5" s="1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AP117" i="5" s="1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7" i="5"/>
  <c r="AL9" i="4"/>
  <c r="AL13" i="4"/>
  <c r="AL17" i="4"/>
  <c r="AL21" i="4"/>
  <c r="AL25" i="4"/>
  <c r="AL26" i="4"/>
  <c r="AL29" i="4"/>
  <c r="AL30" i="4"/>
  <c r="AL33" i="4"/>
  <c r="AL34" i="4"/>
  <c r="AL37" i="4"/>
  <c r="AL38" i="4"/>
  <c r="AL41" i="4"/>
  <c r="AL42" i="4"/>
  <c r="AL45" i="4"/>
  <c r="AL46" i="4"/>
  <c r="AL49" i="4"/>
  <c r="AL50" i="4"/>
  <c r="AL53" i="4"/>
  <c r="AL54" i="4"/>
  <c r="AL58" i="4"/>
  <c r="AL59" i="4"/>
  <c r="AL61" i="4"/>
  <c r="AL62" i="4"/>
  <c r="AL63" i="4"/>
  <c r="AL65" i="4"/>
  <c r="AL66" i="4"/>
  <c r="AL67" i="4"/>
  <c r="AL69" i="4"/>
  <c r="AL70" i="4"/>
  <c r="AL71" i="4"/>
  <c r="AL73" i="4"/>
  <c r="AL74" i="4"/>
  <c r="AL75" i="4"/>
  <c r="AL77" i="4"/>
  <c r="AL78" i="4"/>
  <c r="AL79" i="4"/>
  <c r="AL81" i="4"/>
  <c r="AL82" i="4"/>
  <c r="AL83" i="4"/>
  <c r="AL85" i="4"/>
  <c r="AL86" i="4"/>
  <c r="AL87" i="4"/>
  <c r="AL89" i="4"/>
  <c r="AL90" i="4"/>
  <c r="AL91" i="4"/>
  <c r="AL93" i="4"/>
  <c r="AL94" i="4"/>
  <c r="AL95" i="4"/>
  <c r="AL97" i="4"/>
  <c r="AL98" i="4"/>
  <c r="AL99" i="4"/>
  <c r="AL101" i="4"/>
  <c r="AL102" i="4"/>
  <c r="AL103" i="4"/>
  <c r="AL105" i="4"/>
  <c r="AL106" i="4"/>
  <c r="AL107" i="4"/>
  <c r="AL109" i="4"/>
  <c r="AL110" i="4"/>
  <c r="AL111" i="4"/>
  <c r="AL113" i="4"/>
  <c r="AL114" i="4"/>
  <c r="AL115" i="4"/>
  <c r="AL117" i="4"/>
  <c r="AL118" i="4"/>
  <c r="AL119" i="4"/>
  <c r="AL121" i="4"/>
  <c r="AL122" i="4"/>
  <c r="AL123" i="4"/>
  <c r="AL125" i="4"/>
  <c r="AL126" i="4"/>
  <c r="AL127" i="4"/>
  <c r="AL129" i="4"/>
  <c r="AL130" i="4"/>
  <c r="AL131" i="4"/>
  <c r="AL133" i="4"/>
  <c r="AL134" i="4"/>
  <c r="AL135" i="4"/>
  <c r="AL137" i="4"/>
  <c r="AL138" i="4"/>
  <c r="AL139" i="4"/>
  <c r="AL141" i="4"/>
  <c r="AL142" i="4"/>
  <c r="AL143" i="4"/>
  <c r="AL145" i="4"/>
  <c r="AL146" i="4"/>
  <c r="AL147" i="4"/>
  <c r="AL7" i="4"/>
  <c r="AL5" i="4"/>
  <c r="AK8" i="4"/>
  <c r="AL8" i="4" s="1"/>
  <c r="AK9" i="4"/>
  <c r="AK10" i="4"/>
  <c r="AL10" i="4" s="1"/>
  <c r="AK11" i="4"/>
  <c r="AL11" i="4" s="1"/>
  <c r="AK12" i="4"/>
  <c r="AL12" i="4" s="1"/>
  <c r="AK13" i="4"/>
  <c r="AK14" i="4"/>
  <c r="AL14" i="4" s="1"/>
  <c r="AK15" i="4"/>
  <c r="AL15" i="4" s="1"/>
  <c r="AK16" i="4"/>
  <c r="AL16" i="4" s="1"/>
  <c r="AK17" i="4"/>
  <c r="AK18" i="4"/>
  <c r="AL18" i="4" s="1"/>
  <c r="AK19" i="4"/>
  <c r="AL19" i="4" s="1"/>
  <c r="AK20" i="4"/>
  <c r="AL20" i="4" s="1"/>
  <c r="AK21" i="4"/>
  <c r="AK22" i="4"/>
  <c r="AK23" i="4"/>
  <c r="AL23" i="4" s="1"/>
  <c r="AK24" i="4"/>
  <c r="AL24" i="4" s="1"/>
  <c r="AK25" i="4"/>
  <c r="AK26" i="4"/>
  <c r="AK27" i="4"/>
  <c r="AL27" i="4" s="1"/>
  <c r="AK28" i="4"/>
  <c r="AL28" i="4" s="1"/>
  <c r="AK29" i="4"/>
  <c r="AK30" i="4"/>
  <c r="AK31" i="4"/>
  <c r="AL31" i="4" s="1"/>
  <c r="AK32" i="4"/>
  <c r="AL32" i="4" s="1"/>
  <c r="AK33" i="4"/>
  <c r="AK34" i="4"/>
  <c r="AK35" i="4"/>
  <c r="AL35" i="4" s="1"/>
  <c r="AK36" i="4"/>
  <c r="AL36" i="4" s="1"/>
  <c r="AK37" i="4"/>
  <c r="AK38" i="4"/>
  <c r="AK39" i="4"/>
  <c r="AL39" i="4" s="1"/>
  <c r="AK40" i="4"/>
  <c r="AL40" i="4" s="1"/>
  <c r="AK41" i="4"/>
  <c r="AK42" i="4"/>
  <c r="AK43" i="4"/>
  <c r="AL43" i="4" s="1"/>
  <c r="AK44" i="4"/>
  <c r="AL44" i="4" s="1"/>
  <c r="AK45" i="4"/>
  <c r="AK46" i="4"/>
  <c r="AK47" i="4"/>
  <c r="AL47" i="4" s="1"/>
  <c r="AK48" i="4"/>
  <c r="AL48" i="4" s="1"/>
  <c r="AK49" i="4"/>
  <c r="AK50" i="4"/>
  <c r="AK51" i="4"/>
  <c r="AL51" i="4" s="1"/>
  <c r="AK52" i="4"/>
  <c r="AL52" i="4" s="1"/>
  <c r="AK53" i="4"/>
  <c r="AK54" i="4"/>
  <c r="AK55" i="4"/>
  <c r="AL55" i="4" s="1"/>
  <c r="AK56" i="4"/>
  <c r="AL56" i="4" s="1"/>
  <c r="AK57" i="4"/>
  <c r="AK58" i="4"/>
  <c r="AK59" i="4"/>
  <c r="AK60" i="4"/>
  <c r="AL60" i="4" s="1"/>
  <c r="AK61" i="4"/>
  <c r="AK62" i="4"/>
  <c r="AK63" i="4"/>
  <c r="AK64" i="4"/>
  <c r="AL64" i="4" s="1"/>
  <c r="AK65" i="4"/>
  <c r="AK66" i="4"/>
  <c r="AK67" i="4"/>
  <c r="AK68" i="4"/>
  <c r="AL68" i="4" s="1"/>
  <c r="AK69" i="4"/>
  <c r="AK70" i="4"/>
  <c r="AK71" i="4"/>
  <c r="AK72" i="4"/>
  <c r="AL72" i="4" s="1"/>
  <c r="AK73" i="4"/>
  <c r="AK74" i="4"/>
  <c r="AK75" i="4"/>
  <c r="AK76" i="4"/>
  <c r="AL76" i="4" s="1"/>
  <c r="AK77" i="4"/>
  <c r="AK78" i="4"/>
  <c r="AK79" i="4"/>
  <c r="AK80" i="4"/>
  <c r="AL80" i="4" s="1"/>
  <c r="AK81" i="4"/>
  <c r="AK82" i="4"/>
  <c r="AK83" i="4"/>
  <c r="AK84" i="4"/>
  <c r="AL84" i="4" s="1"/>
  <c r="AK85" i="4"/>
  <c r="AK86" i="4"/>
  <c r="AK87" i="4"/>
  <c r="AK88" i="4"/>
  <c r="AL88" i="4" s="1"/>
  <c r="AK89" i="4"/>
  <c r="AK90" i="4"/>
  <c r="AK91" i="4"/>
  <c r="AK92" i="4"/>
  <c r="AL92" i="4" s="1"/>
  <c r="AK93" i="4"/>
  <c r="AK94" i="4"/>
  <c r="AK95" i="4"/>
  <c r="AK96" i="4"/>
  <c r="AL96" i="4" s="1"/>
  <c r="AK97" i="4"/>
  <c r="AK98" i="4"/>
  <c r="AK99" i="4"/>
  <c r="AK100" i="4"/>
  <c r="AL100" i="4" s="1"/>
  <c r="AK101" i="4"/>
  <c r="AK102" i="4"/>
  <c r="AK103" i="4"/>
  <c r="AK104" i="4"/>
  <c r="AL104" i="4" s="1"/>
  <c r="AK105" i="4"/>
  <c r="AK106" i="4"/>
  <c r="AK107" i="4"/>
  <c r="AK108" i="4"/>
  <c r="AL108" i="4" s="1"/>
  <c r="AK109" i="4"/>
  <c r="AK110" i="4"/>
  <c r="AK111" i="4"/>
  <c r="AK112" i="4"/>
  <c r="AL112" i="4" s="1"/>
  <c r="AK113" i="4"/>
  <c r="AK114" i="4"/>
  <c r="AK115" i="4"/>
  <c r="AK116" i="4"/>
  <c r="AL116" i="4" s="1"/>
  <c r="AK117" i="4"/>
  <c r="AK118" i="4"/>
  <c r="AK119" i="4"/>
  <c r="AK120" i="4"/>
  <c r="AL120" i="4" s="1"/>
  <c r="AK121" i="4"/>
  <c r="AK122" i="4"/>
  <c r="AK123" i="4"/>
  <c r="AK124" i="4"/>
  <c r="AL124" i="4" s="1"/>
  <c r="AK125" i="4"/>
  <c r="AK126" i="4"/>
  <c r="AK127" i="4"/>
  <c r="AK128" i="4"/>
  <c r="AL128" i="4" s="1"/>
  <c r="AK129" i="4"/>
  <c r="AK130" i="4"/>
  <c r="AK131" i="4"/>
  <c r="AK132" i="4"/>
  <c r="AL132" i="4" s="1"/>
  <c r="AK133" i="4"/>
  <c r="AK134" i="4"/>
  <c r="AK135" i="4"/>
  <c r="AK136" i="4"/>
  <c r="AL136" i="4" s="1"/>
  <c r="AK137" i="4"/>
  <c r="AK138" i="4"/>
  <c r="AK139" i="4"/>
  <c r="AK140" i="4"/>
  <c r="AL140" i="4" s="1"/>
  <c r="AK141" i="4"/>
  <c r="AK142" i="4"/>
  <c r="AK143" i="4"/>
  <c r="AK144" i="4"/>
  <c r="AL144" i="4" s="1"/>
  <c r="AK145" i="4"/>
  <c r="AK146" i="4"/>
  <c r="AK147" i="4"/>
  <c r="AK148" i="4"/>
  <c r="AL148" i="4" s="1"/>
  <c r="AK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7" i="4"/>
  <c r="AQ6" i="3"/>
  <c r="AQ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6" i="3"/>
  <c r="AK7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X6" i="3"/>
  <c r="X7" i="3"/>
  <c r="F12" i="16"/>
  <c r="F12" i="25" s="1"/>
  <c r="X8" i="3"/>
  <c r="F16" i="16"/>
  <c r="F16" i="25" s="1"/>
  <c r="X9" i="3"/>
  <c r="X10" i="3"/>
  <c r="X11" i="3"/>
  <c r="X12" i="3"/>
  <c r="F27" i="16" s="1"/>
  <c r="F27" i="25" s="1"/>
  <c r="F28" i="16"/>
  <c r="F28" i="25" s="1"/>
  <c r="X13" i="3"/>
  <c r="F32" i="16"/>
  <c r="F32" i="25" s="1"/>
  <c r="X14" i="3"/>
  <c r="F44" i="16" s="1"/>
  <c r="F44" i="25" s="1"/>
  <c r="F52" i="16"/>
  <c r="F52" i="25" s="1"/>
  <c r="X15" i="3"/>
  <c r="F55" i="16" s="1"/>
  <c r="F55" i="25" s="1"/>
  <c r="X16" i="3"/>
  <c r="X17" i="3"/>
  <c r="F60" i="16"/>
  <c r="F60" i="25" s="1"/>
  <c r="X18" i="3"/>
  <c r="F71" i="16" s="1"/>
  <c r="F71" i="25" s="1"/>
  <c r="X19" i="3"/>
  <c r="F75" i="16"/>
  <c r="F75" i="25" s="1"/>
  <c r="F76" i="16"/>
  <c r="F76" i="25" s="1"/>
  <c r="X20" i="3"/>
  <c r="X21" i="3"/>
  <c r="F88" i="16"/>
  <c r="F88" i="25" s="1"/>
  <c r="F91" i="16"/>
  <c r="F91" i="25" s="1"/>
  <c r="F92" i="16"/>
  <c r="F92" i="25" s="1"/>
  <c r="X22" i="3"/>
  <c r="F96" i="16"/>
  <c r="F96" i="25" s="1"/>
  <c r="F100" i="16"/>
  <c r="F100" i="25" s="1"/>
  <c r="X23" i="3"/>
  <c r="F107" i="16"/>
  <c r="F107" i="25" s="1"/>
  <c r="F108" i="16"/>
  <c r="F108" i="25" s="1"/>
  <c r="F112" i="16"/>
  <c r="F112" i="25" s="1"/>
  <c r="F115" i="16"/>
  <c r="F115" i="25" s="1"/>
  <c r="F116" i="16"/>
  <c r="F116" i="25" s="1"/>
  <c r="X24" i="3"/>
  <c r="F119" i="16" s="1"/>
  <c r="X25" i="3"/>
  <c r="X26" i="3"/>
  <c r="X27" i="3"/>
  <c r="X28" i="3"/>
  <c r="F127" i="16"/>
  <c r="F127" i="25" s="1"/>
  <c r="F128" i="16"/>
  <c r="F128" i="25" s="1"/>
  <c r="F132" i="16"/>
  <c r="F132" i="25" s="1"/>
  <c r="F135" i="16"/>
  <c r="F135" i="25" s="1"/>
  <c r="F136" i="16"/>
  <c r="F136" i="25" s="1"/>
  <c r="F140" i="16"/>
  <c r="F140" i="25" s="1"/>
  <c r="F143" i="16"/>
  <c r="F143" i="25" s="1"/>
  <c r="F144" i="16"/>
  <c r="F144" i="25" s="1"/>
  <c r="F147" i="16"/>
  <c r="F147" i="25" s="1"/>
  <c r="F148" i="16"/>
  <c r="F148" i="25" s="1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L6" i="3"/>
  <c r="L7" i="3"/>
  <c r="L8" i="3"/>
  <c r="L9" i="3"/>
  <c r="L10" i="3"/>
  <c r="L11" i="3"/>
  <c r="L12" i="3"/>
  <c r="L13" i="3"/>
  <c r="L14" i="3"/>
  <c r="D44" i="16" s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AQ10" i="2"/>
  <c r="AQ14" i="2"/>
  <c r="AQ15" i="2"/>
  <c r="AQ18" i="2"/>
  <c r="AQ19" i="2"/>
  <c r="AQ22" i="2"/>
  <c r="AQ23" i="2"/>
  <c r="AQ26" i="2"/>
  <c r="AQ27" i="2"/>
  <c r="AQ30" i="2"/>
  <c r="AQ31" i="2"/>
  <c r="AQ34" i="2"/>
  <c r="AQ35" i="2"/>
  <c r="AQ38" i="2"/>
  <c r="AQ39" i="2"/>
  <c r="AQ42" i="2"/>
  <c r="AQ43" i="2"/>
  <c r="AQ46" i="2"/>
  <c r="AQ47" i="2"/>
  <c r="AQ50" i="2"/>
  <c r="AQ53" i="2"/>
  <c r="AQ54" i="2"/>
  <c r="AQ58" i="2"/>
  <c r="AQ59" i="2"/>
  <c r="AQ62" i="2"/>
  <c r="AQ63" i="2"/>
  <c r="AQ66" i="2"/>
  <c r="AQ67" i="2"/>
  <c r="AQ70" i="2"/>
  <c r="AQ71" i="2"/>
  <c r="AQ74" i="2"/>
  <c r="AQ75" i="2"/>
  <c r="AQ78" i="2"/>
  <c r="AQ79" i="2"/>
  <c r="AQ82" i="2"/>
  <c r="AQ83" i="2"/>
  <c r="AQ86" i="2"/>
  <c r="AQ87" i="2"/>
  <c r="AQ90" i="2"/>
  <c r="AQ91" i="2"/>
  <c r="AQ94" i="2"/>
  <c r="AQ95" i="2"/>
  <c r="AQ98" i="2"/>
  <c r="AQ99" i="2"/>
  <c r="AQ102" i="2"/>
  <c r="AQ103" i="2"/>
  <c r="AQ106" i="2"/>
  <c r="AQ107" i="2"/>
  <c r="AQ110" i="2"/>
  <c r="AQ111" i="2"/>
  <c r="AQ114" i="2"/>
  <c r="AQ115" i="2"/>
  <c r="AQ118" i="2"/>
  <c r="AQ119" i="2"/>
  <c r="AQ122" i="2"/>
  <c r="AQ123" i="2"/>
  <c r="AQ126" i="2"/>
  <c r="AQ127" i="2"/>
  <c r="AQ130" i="2"/>
  <c r="AQ131" i="2"/>
  <c r="AQ134" i="2"/>
  <c r="AQ135" i="2"/>
  <c r="AQ138" i="2"/>
  <c r="AQ139" i="2"/>
  <c r="AQ142" i="2"/>
  <c r="AQ143" i="2"/>
  <c r="AQ146" i="2"/>
  <c r="AQ147" i="2"/>
  <c r="AQ5" i="2"/>
  <c r="AP8" i="2"/>
  <c r="AQ8" i="2" s="1"/>
  <c r="AP9" i="2"/>
  <c r="AQ9" i="2" s="1"/>
  <c r="AP10" i="2"/>
  <c r="AP11" i="2"/>
  <c r="AQ11" i="2" s="1"/>
  <c r="AP12" i="2"/>
  <c r="AP13" i="2"/>
  <c r="AQ13" i="2" s="1"/>
  <c r="AP14" i="2"/>
  <c r="AP15" i="2"/>
  <c r="AP16" i="2"/>
  <c r="AQ16" i="2" s="1"/>
  <c r="AP17" i="2"/>
  <c r="AQ17" i="2" s="1"/>
  <c r="AP18" i="2"/>
  <c r="AP19" i="2"/>
  <c r="AP20" i="2"/>
  <c r="AQ20" i="2" s="1"/>
  <c r="AP21" i="2"/>
  <c r="AQ21" i="2" s="1"/>
  <c r="AP22" i="2"/>
  <c r="AP23" i="2"/>
  <c r="AP24" i="2"/>
  <c r="AQ24" i="2" s="1"/>
  <c r="AP25" i="2"/>
  <c r="AQ25" i="2" s="1"/>
  <c r="AP26" i="2"/>
  <c r="AP27" i="2"/>
  <c r="AP28" i="2"/>
  <c r="AQ28" i="2" s="1"/>
  <c r="AP29" i="2"/>
  <c r="AQ29" i="2" s="1"/>
  <c r="AP30" i="2"/>
  <c r="AP31" i="2"/>
  <c r="AP32" i="2"/>
  <c r="AQ32" i="2" s="1"/>
  <c r="AP33" i="2"/>
  <c r="AQ33" i="2" s="1"/>
  <c r="AP34" i="2"/>
  <c r="AP35" i="2"/>
  <c r="AP36" i="2"/>
  <c r="AQ36" i="2" s="1"/>
  <c r="AP37" i="2"/>
  <c r="AQ37" i="2" s="1"/>
  <c r="AP38" i="2"/>
  <c r="AP39" i="2"/>
  <c r="AP40" i="2"/>
  <c r="AQ40" i="2" s="1"/>
  <c r="AP41" i="2"/>
  <c r="AQ41" i="2" s="1"/>
  <c r="AP42" i="2"/>
  <c r="AP43" i="2"/>
  <c r="AP44" i="2"/>
  <c r="AQ44" i="2" s="1"/>
  <c r="AP45" i="2"/>
  <c r="AQ45" i="2" s="1"/>
  <c r="AP46" i="2"/>
  <c r="AP47" i="2"/>
  <c r="AP48" i="2"/>
  <c r="AQ48" i="2" s="1"/>
  <c r="AP49" i="2"/>
  <c r="AQ49" i="2" s="1"/>
  <c r="AP50" i="2"/>
  <c r="AP51" i="2"/>
  <c r="AP52" i="2"/>
  <c r="AP53" i="2"/>
  <c r="AP54" i="2"/>
  <c r="AP55" i="2"/>
  <c r="AQ55" i="2" s="1"/>
  <c r="AP56" i="2"/>
  <c r="AP57" i="2"/>
  <c r="AP58" i="2"/>
  <c r="AP59" i="2"/>
  <c r="AP60" i="2"/>
  <c r="AQ60" i="2" s="1"/>
  <c r="AP61" i="2"/>
  <c r="AQ61" i="2" s="1"/>
  <c r="AP62" i="2"/>
  <c r="AP63" i="2"/>
  <c r="AP64" i="2"/>
  <c r="AQ64" i="2" s="1"/>
  <c r="AP65" i="2"/>
  <c r="AQ65" i="2" s="1"/>
  <c r="AP66" i="2"/>
  <c r="AP67" i="2"/>
  <c r="AP68" i="2"/>
  <c r="AQ68" i="2" s="1"/>
  <c r="AP69" i="2"/>
  <c r="AQ69" i="2" s="1"/>
  <c r="AP70" i="2"/>
  <c r="AP71" i="2"/>
  <c r="AP72" i="2"/>
  <c r="AQ72" i="2" s="1"/>
  <c r="AP73" i="2"/>
  <c r="AQ73" i="2" s="1"/>
  <c r="AP74" i="2"/>
  <c r="AP75" i="2"/>
  <c r="AP76" i="2"/>
  <c r="AQ76" i="2" s="1"/>
  <c r="AP77" i="2"/>
  <c r="AQ77" i="2" s="1"/>
  <c r="AP78" i="2"/>
  <c r="AP79" i="2"/>
  <c r="AP80" i="2"/>
  <c r="AQ80" i="2" s="1"/>
  <c r="AP81" i="2"/>
  <c r="AQ81" i="2" s="1"/>
  <c r="AP82" i="2"/>
  <c r="AP83" i="2"/>
  <c r="AP84" i="2"/>
  <c r="AQ84" i="2" s="1"/>
  <c r="AP85" i="2"/>
  <c r="AQ85" i="2" s="1"/>
  <c r="AP86" i="2"/>
  <c r="AP87" i="2"/>
  <c r="AP88" i="2"/>
  <c r="AQ88" i="2" s="1"/>
  <c r="AP89" i="2"/>
  <c r="AQ89" i="2" s="1"/>
  <c r="AP90" i="2"/>
  <c r="AP91" i="2"/>
  <c r="AP92" i="2"/>
  <c r="AQ92" i="2" s="1"/>
  <c r="AP93" i="2"/>
  <c r="AQ93" i="2" s="1"/>
  <c r="AP94" i="2"/>
  <c r="AP95" i="2"/>
  <c r="AP96" i="2"/>
  <c r="AQ96" i="2" s="1"/>
  <c r="AP97" i="2"/>
  <c r="AQ97" i="2" s="1"/>
  <c r="AP98" i="2"/>
  <c r="AP99" i="2"/>
  <c r="AP100" i="2"/>
  <c r="AQ100" i="2" s="1"/>
  <c r="AP101" i="2"/>
  <c r="AQ101" i="2" s="1"/>
  <c r="AP102" i="2"/>
  <c r="AP103" i="2"/>
  <c r="AP104" i="2"/>
  <c r="AQ104" i="2" s="1"/>
  <c r="AP105" i="2"/>
  <c r="AQ105" i="2" s="1"/>
  <c r="AP106" i="2"/>
  <c r="AP107" i="2"/>
  <c r="AP108" i="2"/>
  <c r="AQ108" i="2" s="1"/>
  <c r="AP109" i="2"/>
  <c r="AQ109" i="2" s="1"/>
  <c r="AP110" i="2"/>
  <c r="AP111" i="2"/>
  <c r="AP112" i="2"/>
  <c r="AQ112" i="2" s="1"/>
  <c r="AP113" i="2"/>
  <c r="AQ113" i="2" s="1"/>
  <c r="AP114" i="2"/>
  <c r="AP115" i="2"/>
  <c r="AP116" i="2"/>
  <c r="AQ116" i="2" s="1"/>
  <c r="AP117" i="2"/>
  <c r="AQ117" i="2" s="1"/>
  <c r="AP118" i="2"/>
  <c r="AP119" i="2"/>
  <c r="AP120" i="2"/>
  <c r="AQ120" i="2" s="1"/>
  <c r="AP121" i="2"/>
  <c r="AQ121" i="2" s="1"/>
  <c r="AP122" i="2"/>
  <c r="AP123" i="2"/>
  <c r="AP124" i="2"/>
  <c r="AQ124" i="2" s="1"/>
  <c r="AP125" i="2"/>
  <c r="AQ125" i="2" s="1"/>
  <c r="AP126" i="2"/>
  <c r="AP127" i="2"/>
  <c r="AP128" i="2"/>
  <c r="AQ128" i="2" s="1"/>
  <c r="AP129" i="2"/>
  <c r="AQ129" i="2" s="1"/>
  <c r="AP130" i="2"/>
  <c r="AP131" i="2"/>
  <c r="AP132" i="2"/>
  <c r="AQ132" i="2" s="1"/>
  <c r="AP133" i="2"/>
  <c r="AQ133" i="2" s="1"/>
  <c r="AP134" i="2"/>
  <c r="AP135" i="2"/>
  <c r="AP136" i="2"/>
  <c r="AQ136" i="2" s="1"/>
  <c r="AP137" i="2"/>
  <c r="AQ137" i="2" s="1"/>
  <c r="AP138" i="2"/>
  <c r="AP139" i="2"/>
  <c r="AP140" i="2"/>
  <c r="AQ140" i="2" s="1"/>
  <c r="AP141" i="2"/>
  <c r="AQ141" i="2" s="1"/>
  <c r="AP142" i="2"/>
  <c r="AP143" i="2"/>
  <c r="AP144" i="2"/>
  <c r="AQ144" i="2" s="1"/>
  <c r="AP145" i="2"/>
  <c r="AQ145" i="2" s="1"/>
  <c r="AP146" i="2"/>
  <c r="AP147" i="2"/>
  <c r="AP148" i="2"/>
  <c r="AQ148" i="2" s="1"/>
  <c r="AP7" i="2"/>
  <c r="AQ7" i="2" s="1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7" i="2"/>
  <c r="S8" i="2"/>
  <c r="S9" i="2"/>
  <c r="U9" i="2" s="1"/>
  <c r="S10" i="2"/>
  <c r="U10" i="2" s="1"/>
  <c r="S11" i="2"/>
  <c r="U11" i="2" s="1"/>
  <c r="S12" i="2"/>
  <c r="S13" i="2"/>
  <c r="U13" i="2" s="1"/>
  <c r="S14" i="2"/>
  <c r="U14" i="2" s="1"/>
  <c r="S15" i="2"/>
  <c r="U15" i="2" s="1"/>
  <c r="S16" i="2"/>
  <c r="S17" i="2"/>
  <c r="U17" i="2" s="1"/>
  <c r="S18" i="2"/>
  <c r="U18" i="2" s="1"/>
  <c r="S19" i="2"/>
  <c r="U19" i="2" s="1"/>
  <c r="S20" i="2"/>
  <c r="S21" i="2"/>
  <c r="U21" i="2" s="1"/>
  <c r="S22" i="2"/>
  <c r="U22" i="2" s="1"/>
  <c r="S23" i="2"/>
  <c r="U23" i="2" s="1"/>
  <c r="S24" i="2"/>
  <c r="S25" i="2"/>
  <c r="U25" i="2" s="1"/>
  <c r="S26" i="2"/>
  <c r="U26" i="2" s="1"/>
  <c r="S27" i="2"/>
  <c r="U27" i="2" s="1"/>
  <c r="S28" i="2"/>
  <c r="S29" i="2"/>
  <c r="U29" i="2" s="1"/>
  <c r="S30" i="2"/>
  <c r="U30" i="2" s="1"/>
  <c r="S31" i="2"/>
  <c r="U31" i="2" s="1"/>
  <c r="S32" i="2"/>
  <c r="S33" i="2"/>
  <c r="U33" i="2" s="1"/>
  <c r="S34" i="2"/>
  <c r="U34" i="2" s="1"/>
  <c r="S35" i="2"/>
  <c r="U35" i="2" s="1"/>
  <c r="S36" i="2"/>
  <c r="S37" i="2"/>
  <c r="U37" i="2" s="1"/>
  <c r="S38" i="2"/>
  <c r="U38" i="2" s="1"/>
  <c r="S39" i="2"/>
  <c r="U39" i="2" s="1"/>
  <c r="S40" i="2"/>
  <c r="S41" i="2"/>
  <c r="U41" i="2" s="1"/>
  <c r="S42" i="2"/>
  <c r="U42" i="2" s="1"/>
  <c r="S43" i="2"/>
  <c r="U43" i="2" s="1"/>
  <c r="S44" i="2"/>
  <c r="S45" i="2"/>
  <c r="U45" i="2" s="1"/>
  <c r="S46" i="2"/>
  <c r="U46" i="2" s="1"/>
  <c r="S47" i="2"/>
  <c r="U47" i="2" s="1"/>
  <c r="S48" i="2"/>
  <c r="S49" i="2"/>
  <c r="U49" i="2" s="1"/>
  <c r="S50" i="2"/>
  <c r="U50" i="2" s="1"/>
  <c r="S51" i="2"/>
  <c r="U51" i="2" s="1"/>
  <c r="S52" i="2"/>
  <c r="S53" i="2"/>
  <c r="U53" i="2" s="1"/>
  <c r="S54" i="2"/>
  <c r="U54" i="2" s="1"/>
  <c r="S55" i="2"/>
  <c r="U55" i="2" s="1"/>
  <c r="S56" i="2"/>
  <c r="S57" i="2"/>
  <c r="U57" i="2" s="1"/>
  <c r="AQ57" i="2" s="1"/>
  <c r="S58" i="2"/>
  <c r="U58" i="2" s="1"/>
  <c r="S59" i="2"/>
  <c r="U59" i="2" s="1"/>
  <c r="S60" i="2"/>
  <c r="S61" i="2"/>
  <c r="U61" i="2" s="1"/>
  <c r="S62" i="2"/>
  <c r="U62" i="2" s="1"/>
  <c r="S63" i="2"/>
  <c r="U63" i="2" s="1"/>
  <c r="S64" i="2"/>
  <c r="S65" i="2"/>
  <c r="U65" i="2" s="1"/>
  <c r="S66" i="2"/>
  <c r="U66" i="2" s="1"/>
  <c r="S67" i="2"/>
  <c r="U67" i="2" s="1"/>
  <c r="S68" i="2"/>
  <c r="S69" i="2"/>
  <c r="U69" i="2" s="1"/>
  <c r="S70" i="2"/>
  <c r="U70" i="2" s="1"/>
  <c r="S71" i="2"/>
  <c r="U71" i="2" s="1"/>
  <c r="S72" i="2"/>
  <c r="S73" i="2"/>
  <c r="U73" i="2" s="1"/>
  <c r="S74" i="2"/>
  <c r="U74" i="2" s="1"/>
  <c r="S75" i="2"/>
  <c r="U75" i="2" s="1"/>
  <c r="S76" i="2"/>
  <c r="S77" i="2"/>
  <c r="U77" i="2" s="1"/>
  <c r="S78" i="2"/>
  <c r="U78" i="2" s="1"/>
  <c r="S79" i="2"/>
  <c r="U79" i="2" s="1"/>
  <c r="S80" i="2"/>
  <c r="S81" i="2"/>
  <c r="U81" i="2" s="1"/>
  <c r="S82" i="2"/>
  <c r="U82" i="2" s="1"/>
  <c r="S83" i="2"/>
  <c r="U83" i="2" s="1"/>
  <c r="S84" i="2"/>
  <c r="S85" i="2"/>
  <c r="U85" i="2" s="1"/>
  <c r="S86" i="2"/>
  <c r="U86" i="2" s="1"/>
  <c r="S87" i="2"/>
  <c r="U87" i="2" s="1"/>
  <c r="S88" i="2"/>
  <c r="S89" i="2"/>
  <c r="U89" i="2" s="1"/>
  <c r="S90" i="2"/>
  <c r="U90" i="2" s="1"/>
  <c r="S91" i="2"/>
  <c r="U91" i="2" s="1"/>
  <c r="S92" i="2"/>
  <c r="S93" i="2"/>
  <c r="U93" i="2" s="1"/>
  <c r="S94" i="2"/>
  <c r="U94" i="2" s="1"/>
  <c r="S95" i="2"/>
  <c r="U95" i="2" s="1"/>
  <c r="S96" i="2"/>
  <c r="S97" i="2"/>
  <c r="U97" i="2" s="1"/>
  <c r="S98" i="2"/>
  <c r="U98" i="2" s="1"/>
  <c r="S99" i="2"/>
  <c r="U99" i="2" s="1"/>
  <c r="S100" i="2"/>
  <c r="S101" i="2"/>
  <c r="U101" i="2" s="1"/>
  <c r="S102" i="2"/>
  <c r="U102" i="2" s="1"/>
  <c r="S103" i="2"/>
  <c r="U103" i="2" s="1"/>
  <c r="S104" i="2"/>
  <c r="S105" i="2"/>
  <c r="U105" i="2" s="1"/>
  <c r="S106" i="2"/>
  <c r="U106" i="2" s="1"/>
  <c r="S107" i="2"/>
  <c r="U107" i="2" s="1"/>
  <c r="S108" i="2"/>
  <c r="S109" i="2"/>
  <c r="U109" i="2" s="1"/>
  <c r="S110" i="2"/>
  <c r="U110" i="2" s="1"/>
  <c r="S111" i="2"/>
  <c r="U111" i="2" s="1"/>
  <c r="S112" i="2"/>
  <c r="S113" i="2"/>
  <c r="U113" i="2" s="1"/>
  <c r="S114" i="2"/>
  <c r="U114" i="2" s="1"/>
  <c r="S115" i="2"/>
  <c r="U115" i="2" s="1"/>
  <c r="S116" i="2"/>
  <c r="S117" i="2"/>
  <c r="U117" i="2" s="1"/>
  <c r="S118" i="2"/>
  <c r="U118" i="2" s="1"/>
  <c r="S119" i="2"/>
  <c r="U119" i="2" s="1"/>
  <c r="S120" i="2"/>
  <c r="S121" i="2"/>
  <c r="U121" i="2" s="1"/>
  <c r="S122" i="2"/>
  <c r="U122" i="2" s="1"/>
  <c r="S123" i="2"/>
  <c r="U123" i="2" s="1"/>
  <c r="S124" i="2"/>
  <c r="S125" i="2"/>
  <c r="U125" i="2" s="1"/>
  <c r="S126" i="2"/>
  <c r="U126" i="2" s="1"/>
  <c r="S127" i="2"/>
  <c r="U127" i="2" s="1"/>
  <c r="S128" i="2"/>
  <c r="S129" i="2"/>
  <c r="U129" i="2" s="1"/>
  <c r="S130" i="2"/>
  <c r="U130" i="2" s="1"/>
  <c r="S131" i="2"/>
  <c r="U131" i="2" s="1"/>
  <c r="S132" i="2"/>
  <c r="S133" i="2"/>
  <c r="U133" i="2" s="1"/>
  <c r="S134" i="2"/>
  <c r="U134" i="2" s="1"/>
  <c r="S135" i="2"/>
  <c r="U135" i="2" s="1"/>
  <c r="S136" i="2"/>
  <c r="S137" i="2"/>
  <c r="U137" i="2" s="1"/>
  <c r="S138" i="2"/>
  <c r="U138" i="2" s="1"/>
  <c r="S139" i="2"/>
  <c r="U139" i="2" s="1"/>
  <c r="S140" i="2"/>
  <c r="S141" i="2"/>
  <c r="U141" i="2" s="1"/>
  <c r="S142" i="2"/>
  <c r="U142" i="2" s="1"/>
  <c r="S143" i="2"/>
  <c r="U143" i="2" s="1"/>
  <c r="S144" i="2"/>
  <c r="S145" i="2"/>
  <c r="U145" i="2" s="1"/>
  <c r="S146" i="2"/>
  <c r="U146" i="2" s="1"/>
  <c r="S147" i="2"/>
  <c r="U147" i="2" s="1"/>
  <c r="S148" i="2"/>
  <c r="S7" i="2"/>
  <c r="U7" i="2" s="1"/>
  <c r="K8" i="2"/>
  <c r="K9" i="2"/>
  <c r="K10" i="2"/>
  <c r="K11" i="2"/>
  <c r="L11" i="2" s="1"/>
  <c r="K12" i="2"/>
  <c r="K13" i="2"/>
  <c r="K14" i="2"/>
  <c r="K15" i="2"/>
  <c r="L15" i="2" s="1"/>
  <c r="K16" i="2"/>
  <c r="K17" i="2"/>
  <c r="K18" i="2"/>
  <c r="K19" i="2"/>
  <c r="L19" i="2" s="1"/>
  <c r="K20" i="2"/>
  <c r="K21" i="2"/>
  <c r="K22" i="2"/>
  <c r="K23" i="2"/>
  <c r="L23" i="2" s="1"/>
  <c r="K24" i="2"/>
  <c r="K25" i="2"/>
  <c r="L25" i="2" s="1"/>
  <c r="K26" i="2"/>
  <c r="K27" i="2"/>
  <c r="L27" i="2" s="1"/>
  <c r="K28" i="2"/>
  <c r="K29" i="2"/>
  <c r="K30" i="2"/>
  <c r="K31" i="2"/>
  <c r="L31" i="2" s="1"/>
  <c r="K32" i="2"/>
  <c r="K33" i="2"/>
  <c r="K34" i="2"/>
  <c r="K35" i="2"/>
  <c r="L35" i="2" s="1"/>
  <c r="K36" i="2"/>
  <c r="K37" i="2"/>
  <c r="K38" i="2"/>
  <c r="K39" i="2"/>
  <c r="L39" i="2" s="1"/>
  <c r="K40" i="2"/>
  <c r="K41" i="2"/>
  <c r="L41" i="2" s="1"/>
  <c r="K42" i="2"/>
  <c r="K43" i="2"/>
  <c r="L43" i="2" s="1"/>
  <c r="K44" i="2"/>
  <c r="K45" i="2"/>
  <c r="K46" i="2"/>
  <c r="K47" i="2"/>
  <c r="L47" i="2" s="1"/>
  <c r="K48" i="2"/>
  <c r="K49" i="2"/>
  <c r="K50" i="2"/>
  <c r="K51" i="2"/>
  <c r="K52" i="2"/>
  <c r="K53" i="2"/>
  <c r="K54" i="2"/>
  <c r="K55" i="2"/>
  <c r="L55" i="2" s="1"/>
  <c r="K56" i="2"/>
  <c r="K57" i="2"/>
  <c r="L57" i="2" s="1"/>
  <c r="K58" i="2"/>
  <c r="K59" i="2"/>
  <c r="L59" i="2" s="1"/>
  <c r="K60" i="2"/>
  <c r="K61" i="2"/>
  <c r="K62" i="2"/>
  <c r="K63" i="2"/>
  <c r="L63" i="2" s="1"/>
  <c r="K64" i="2"/>
  <c r="K65" i="2"/>
  <c r="K66" i="2"/>
  <c r="K67" i="2"/>
  <c r="L67" i="2" s="1"/>
  <c r="K68" i="2"/>
  <c r="K69" i="2"/>
  <c r="K70" i="2"/>
  <c r="K71" i="2"/>
  <c r="L71" i="2" s="1"/>
  <c r="K72" i="2"/>
  <c r="K73" i="2"/>
  <c r="K74" i="2"/>
  <c r="K75" i="2"/>
  <c r="L75" i="2" s="1"/>
  <c r="K76" i="2"/>
  <c r="K77" i="2"/>
  <c r="K78" i="2"/>
  <c r="K79" i="2"/>
  <c r="L79" i="2" s="1"/>
  <c r="K80" i="2"/>
  <c r="K81" i="2"/>
  <c r="K82" i="2"/>
  <c r="K83" i="2"/>
  <c r="L83" i="2" s="1"/>
  <c r="K84" i="2"/>
  <c r="K85" i="2"/>
  <c r="K86" i="2"/>
  <c r="K87" i="2"/>
  <c r="L87" i="2" s="1"/>
  <c r="K88" i="2"/>
  <c r="K89" i="2"/>
  <c r="L89" i="2" s="1"/>
  <c r="K90" i="2"/>
  <c r="K91" i="2"/>
  <c r="L91" i="2" s="1"/>
  <c r="K92" i="2"/>
  <c r="K93" i="2"/>
  <c r="K94" i="2"/>
  <c r="K95" i="2"/>
  <c r="L95" i="2" s="1"/>
  <c r="K96" i="2"/>
  <c r="K97" i="2"/>
  <c r="K98" i="2"/>
  <c r="K99" i="2"/>
  <c r="L99" i="2" s="1"/>
  <c r="K100" i="2"/>
  <c r="K101" i="2"/>
  <c r="K102" i="2"/>
  <c r="K103" i="2"/>
  <c r="L103" i="2" s="1"/>
  <c r="K104" i="2"/>
  <c r="K105" i="2"/>
  <c r="L105" i="2" s="1"/>
  <c r="K106" i="2"/>
  <c r="K107" i="2"/>
  <c r="L107" i="2" s="1"/>
  <c r="K108" i="2"/>
  <c r="K109" i="2"/>
  <c r="K110" i="2"/>
  <c r="K111" i="2"/>
  <c r="L111" i="2" s="1"/>
  <c r="K112" i="2"/>
  <c r="K113" i="2"/>
  <c r="K114" i="2"/>
  <c r="K115" i="2"/>
  <c r="L115" i="2" s="1"/>
  <c r="K116" i="2"/>
  <c r="K117" i="2"/>
  <c r="K118" i="2"/>
  <c r="K119" i="2"/>
  <c r="L119" i="2" s="1"/>
  <c r="K120" i="2"/>
  <c r="K121" i="2"/>
  <c r="L121" i="2" s="1"/>
  <c r="K122" i="2"/>
  <c r="K123" i="2"/>
  <c r="L123" i="2" s="1"/>
  <c r="K124" i="2"/>
  <c r="K125" i="2"/>
  <c r="K126" i="2"/>
  <c r="K127" i="2"/>
  <c r="L127" i="2" s="1"/>
  <c r="K128" i="2"/>
  <c r="K129" i="2"/>
  <c r="K130" i="2"/>
  <c r="K131" i="2"/>
  <c r="L131" i="2" s="1"/>
  <c r="K132" i="2"/>
  <c r="K133" i="2"/>
  <c r="K134" i="2"/>
  <c r="K135" i="2"/>
  <c r="L135" i="2" s="1"/>
  <c r="K136" i="2"/>
  <c r="K137" i="2"/>
  <c r="K138" i="2"/>
  <c r="K139" i="2"/>
  <c r="L139" i="2" s="1"/>
  <c r="K140" i="2"/>
  <c r="K141" i="2"/>
  <c r="K142" i="2"/>
  <c r="K143" i="2"/>
  <c r="L143" i="2" s="1"/>
  <c r="K144" i="2"/>
  <c r="K145" i="2"/>
  <c r="K146" i="2"/>
  <c r="K147" i="2"/>
  <c r="L147" i="2" s="1"/>
  <c r="K148" i="2"/>
  <c r="K7" i="2"/>
  <c r="J8" i="2"/>
  <c r="J9" i="2"/>
  <c r="L9" i="2" s="1"/>
  <c r="J10" i="2"/>
  <c r="J11" i="2"/>
  <c r="J12" i="2"/>
  <c r="J13" i="2"/>
  <c r="L13" i="2" s="1"/>
  <c r="J14" i="2"/>
  <c r="J15" i="2"/>
  <c r="J16" i="2"/>
  <c r="J17" i="2"/>
  <c r="L17" i="2" s="1"/>
  <c r="J18" i="2"/>
  <c r="J19" i="2"/>
  <c r="J20" i="2"/>
  <c r="J21" i="2"/>
  <c r="L21" i="2" s="1"/>
  <c r="J22" i="2"/>
  <c r="J23" i="2"/>
  <c r="J24" i="2"/>
  <c r="J25" i="2"/>
  <c r="J26" i="2"/>
  <c r="J27" i="2"/>
  <c r="J28" i="2"/>
  <c r="J29" i="2"/>
  <c r="L29" i="2" s="1"/>
  <c r="J30" i="2"/>
  <c r="J31" i="2"/>
  <c r="J32" i="2"/>
  <c r="J33" i="2"/>
  <c r="L33" i="2" s="1"/>
  <c r="J34" i="2"/>
  <c r="J35" i="2"/>
  <c r="J36" i="2"/>
  <c r="J37" i="2"/>
  <c r="L37" i="2" s="1"/>
  <c r="J38" i="2"/>
  <c r="J39" i="2"/>
  <c r="J40" i="2"/>
  <c r="J41" i="2"/>
  <c r="J42" i="2"/>
  <c r="J43" i="2"/>
  <c r="J44" i="2"/>
  <c r="J45" i="2"/>
  <c r="L45" i="2" s="1"/>
  <c r="J46" i="2"/>
  <c r="J47" i="2"/>
  <c r="J48" i="2"/>
  <c r="J49" i="2"/>
  <c r="L49" i="2" s="1"/>
  <c r="J50" i="2"/>
  <c r="J51" i="2"/>
  <c r="J52" i="2"/>
  <c r="J53" i="2"/>
  <c r="L53" i="2" s="1"/>
  <c r="J54" i="2"/>
  <c r="J55" i="2"/>
  <c r="J56" i="2"/>
  <c r="J57" i="2"/>
  <c r="J58" i="2"/>
  <c r="J59" i="2"/>
  <c r="J60" i="2"/>
  <c r="J61" i="2"/>
  <c r="L61" i="2" s="1"/>
  <c r="J62" i="2"/>
  <c r="J63" i="2"/>
  <c r="J64" i="2"/>
  <c r="J65" i="2"/>
  <c r="L65" i="2" s="1"/>
  <c r="J66" i="2"/>
  <c r="J67" i="2"/>
  <c r="J68" i="2"/>
  <c r="J69" i="2"/>
  <c r="L69" i="2" s="1"/>
  <c r="J70" i="2"/>
  <c r="J71" i="2"/>
  <c r="J72" i="2"/>
  <c r="J73" i="2"/>
  <c r="L73" i="2" s="1"/>
  <c r="J74" i="2"/>
  <c r="J75" i="2"/>
  <c r="J76" i="2"/>
  <c r="J77" i="2"/>
  <c r="L77" i="2" s="1"/>
  <c r="J78" i="2"/>
  <c r="J79" i="2"/>
  <c r="J80" i="2"/>
  <c r="J81" i="2"/>
  <c r="L81" i="2" s="1"/>
  <c r="J82" i="2"/>
  <c r="J83" i="2"/>
  <c r="J84" i="2"/>
  <c r="J85" i="2"/>
  <c r="L85" i="2" s="1"/>
  <c r="J86" i="2"/>
  <c r="J87" i="2"/>
  <c r="J88" i="2"/>
  <c r="J89" i="2"/>
  <c r="J90" i="2"/>
  <c r="J91" i="2"/>
  <c r="J92" i="2"/>
  <c r="J93" i="2"/>
  <c r="L93" i="2" s="1"/>
  <c r="J94" i="2"/>
  <c r="J95" i="2"/>
  <c r="J96" i="2"/>
  <c r="J97" i="2"/>
  <c r="L97" i="2" s="1"/>
  <c r="J98" i="2"/>
  <c r="J99" i="2"/>
  <c r="J100" i="2"/>
  <c r="J101" i="2"/>
  <c r="L101" i="2" s="1"/>
  <c r="J102" i="2"/>
  <c r="J103" i="2"/>
  <c r="J104" i="2"/>
  <c r="J105" i="2"/>
  <c r="J106" i="2"/>
  <c r="J107" i="2"/>
  <c r="J108" i="2"/>
  <c r="J109" i="2"/>
  <c r="L109" i="2" s="1"/>
  <c r="J110" i="2"/>
  <c r="J111" i="2"/>
  <c r="J112" i="2"/>
  <c r="J113" i="2"/>
  <c r="L113" i="2" s="1"/>
  <c r="J114" i="2"/>
  <c r="J115" i="2"/>
  <c r="J116" i="2"/>
  <c r="J117" i="2"/>
  <c r="L117" i="2" s="1"/>
  <c r="J118" i="2"/>
  <c r="J119" i="2"/>
  <c r="J120" i="2"/>
  <c r="J121" i="2"/>
  <c r="J122" i="2"/>
  <c r="J123" i="2"/>
  <c r="J124" i="2"/>
  <c r="J125" i="2"/>
  <c r="L125" i="2" s="1"/>
  <c r="J126" i="2"/>
  <c r="J127" i="2"/>
  <c r="J128" i="2"/>
  <c r="J129" i="2"/>
  <c r="L129" i="2" s="1"/>
  <c r="J130" i="2"/>
  <c r="J131" i="2"/>
  <c r="J132" i="2"/>
  <c r="J133" i="2"/>
  <c r="L133" i="2" s="1"/>
  <c r="J134" i="2"/>
  <c r="J135" i="2"/>
  <c r="J136" i="2"/>
  <c r="J137" i="2"/>
  <c r="L137" i="2" s="1"/>
  <c r="J138" i="2"/>
  <c r="J139" i="2"/>
  <c r="J140" i="2"/>
  <c r="J141" i="2"/>
  <c r="L141" i="2" s="1"/>
  <c r="J142" i="2"/>
  <c r="J143" i="2"/>
  <c r="J144" i="2"/>
  <c r="J145" i="2"/>
  <c r="L145" i="2" s="1"/>
  <c r="J146" i="2"/>
  <c r="J147" i="2"/>
  <c r="J148" i="2"/>
  <c r="J7" i="2"/>
  <c r="L7" i="2" s="1"/>
  <c r="L5" i="2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B6" i="1"/>
  <c r="AB7" i="1"/>
  <c r="AB8" i="1"/>
  <c r="AB9" i="1"/>
  <c r="AB10" i="1"/>
  <c r="AB11" i="1"/>
  <c r="AB12" i="1"/>
  <c r="AB13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X6" i="1"/>
  <c r="X7" i="1"/>
  <c r="F9" i="16" s="1"/>
  <c r="F9" i="25" s="1"/>
  <c r="F10" i="16"/>
  <c r="F10" i="25" s="1"/>
  <c r="F13" i="16"/>
  <c r="F13" i="25" s="1"/>
  <c r="X8" i="1"/>
  <c r="F14" i="16" s="1"/>
  <c r="F14" i="25" s="1"/>
  <c r="F15" i="16"/>
  <c r="F15" i="25" s="1"/>
  <c r="F17" i="16"/>
  <c r="F17" i="25" s="1"/>
  <c r="F18" i="16"/>
  <c r="F18" i="25" s="1"/>
  <c r="F19" i="16"/>
  <c r="F19" i="25" s="1"/>
  <c r="X9" i="1"/>
  <c r="F21" i="16" s="1"/>
  <c r="F21" i="25" s="1"/>
  <c r="X10" i="1"/>
  <c r="F22" i="16" s="1"/>
  <c r="F22" i="25" s="1"/>
  <c r="F23" i="16"/>
  <c r="F23" i="25" s="1"/>
  <c r="F25" i="16"/>
  <c r="F25" i="25" s="1"/>
  <c r="F26" i="16"/>
  <c r="F26" i="25" s="1"/>
  <c r="F29" i="16"/>
  <c r="F29" i="25" s="1"/>
  <c r="F30" i="16"/>
  <c r="F30" i="25" s="1"/>
  <c r="X11" i="1"/>
  <c r="F33" i="16"/>
  <c r="F33" i="25" s="1"/>
  <c r="F34" i="16"/>
  <c r="F34" i="25" s="1"/>
  <c r="F35" i="16"/>
  <c r="F35" i="25" s="1"/>
  <c r="F37" i="16"/>
  <c r="F37" i="25" s="1"/>
  <c r="F38" i="16"/>
  <c r="F38" i="25" s="1"/>
  <c r="F39" i="16"/>
  <c r="F39" i="25" s="1"/>
  <c r="F41" i="16"/>
  <c r="F41" i="25" s="1"/>
  <c r="F42" i="16"/>
  <c r="F42" i="25" s="1"/>
  <c r="F43" i="16"/>
  <c r="F43" i="25" s="1"/>
  <c r="F45" i="16"/>
  <c r="F45" i="25" s="1"/>
  <c r="X12" i="1"/>
  <c r="F46" i="16" s="1"/>
  <c r="F46" i="25" s="1"/>
  <c r="F47" i="16"/>
  <c r="F47" i="25" s="1"/>
  <c r="X13" i="1"/>
  <c r="F49" i="16"/>
  <c r="F49" i="25" s="1"/>
  <c r="F50" i="16"/>
  <c r="F50" i="25" s="1"/>
  <c r="F51" i="16"/>
  <c r="F51" i="25" s="1"/>
  <c r="F53" i="16"/>
  <c r="F53" i="25" s="1"/>
  <c r="F54" i="16"/>
  <c r="F54" i="25" s="1"/>
  <c r="X14" i="1"/>
  <c r="X15" i="1"/>
  <c r="X16" i="1"/>
  <c r="F58" i="16" s="1"/>
  <c r="F58" i="25" s="1"/>
  <c r="F59" i="16"/>
  <c r="F59" i="25" s="1"/>
  <c r="F62" i="16"/>
  <c r="F62" i="25" s="1"/>
  <c r="F63" i="16"/>
  <c r="F63" i="25" s="1"/>
  <c r="F64" i="16"/>
  <c r="F64" i="25" s="1"/>
  <c r="X17" i="1"/>
  <c r="F65" i="16" s="1"/>
  <c r="F65" i="25" s="1"/>
  <c r="F66" i="16"/>
  <c r="F66" i="25" s="1"/>
  <c r="F67" i="16"/>
  <c r="F67" i="25" s="1"/>
  <c r="F68" i="16"/>
  <c r="F68" i="25" s="1"/>
  <c r="X18" i="1"/>
  <c r="F69" i="16" s="1"/>
  <c r="F69" i="25" s="1"/>
  <c r="F70" i="16"/>
  <c r="F70" i="25" s="1"/>
  <c r="F72" i="16"/>
  <c r="F72" i="25" s="1"/>
  <c r="X19" i="1"/>
  <c r="F74" i="16" s="1"/>
  <c r="F74" i="25" s="1"/>
  <c r="F77" i="16"/>
  <c r="F77" i="25" s="1"/>
  <c r="F78" i="16"/>
  <c r="F78" i="25" s="1"/>
  <c r="X20" i="1"/>
  <c r="X21" i="1"/>
  <c r="F81" i="16" s="1"/>
  <c r="F81" i="25" s="1"/>
  <c r="F82" i="16"/>
  <c r="F82" i="25" s="1"/>
  <c r="F83" i="16"/>
  <c r="F83" i="25" s="1"/>
  <c r="X22" i="1"/>
  <c r="F85" i="16"/>
  <c r="F85" i="25" s="1"/>
  <c r="F86" i="16"/>
  <c r="F86" i="25" s="1"/>
  <c r="F87" i="16"/>
  <c r="F87" i="25" s="1"/>
  <c r="F89" i="16"/>
  <c r="F89" i="25" s="1"/>
  <c r="F94" i="16"/>
  <c r="F94" i="25" s="1"/>
  <c r="F95" i="16"/>
  <c r="F95" i="25" s="1"/>
  <c r="X23" i="1"/>
  <c r="F97" i="16" s="1"/>
  <c r="F97" i="25" s="1"/>
  <c r="F98" i="16"/>
  <c r="F98" i="25" s="1"/>
  <c r="F99" i="16"/>
  <c r="F99" i="25" s="1"/>
  <c r="F101" i="16"/>
  <c r="F101" i="25" s="1"/>
  <c r="F102" i="16"/>
  <c r="F102" i="25" s="1"/>
  <c r="X24" i="1"/>
  <c r="F109" i="16"/>
  <c r="F109" i="25" s="1"/>
  <c r="F110" i="16"/>
  <c r="F110" i="25" s="1"/>
  <c r="F111" i="16"/>
  <c r="F111" i="25" s="1"/>
  <c r="F113" i="16"/>
  <c r="F113" i="25" s="1"/>
  <c r="F117" i="16"/>
  <c r="F118" i="16"/>
  <c r="X25" i="1"/>
  <c r="F122" i="16"/>
  <c r="X26" i="1"/>
  <c r="X27" i="1"/>
  <c r="X28" i="1"/>
  <c r="F125" i="16" s="1"/>
  <c r="F125" i="25" s="1"/>
  <c r="F126" i="16"/>
  <c r="F126" i="25" s="1"/>
  <c r="F129" i="16"/>
  <c r="F129" i="25" s="1"/>
  <c r="F130" i="16"/>
  <c r="F130" i="25" s="1"/>
  <c r="F133" i="16"/>
  <c r="F133" i="25" s="1"/>
  <c r="F134" i="16"/>
  <c r="F134" i="25" s="1"/>
  <c r="F138" i="16"/>
  <c r="F138" i="25" s="1"/>
  <c r="F139" i="16"/>
  <c r="F139" i="25" s="1"/>
  <c r="F141" i="16"/>
  <c r="F141" i="25" s="1"/>
  <c r="F142" i="16"/>
  <c r="F142" i="25" s="1"/>
  <c r="F145" i="16"/>
  <c r="F145" i="25" s="1"/>
  <c r="F146" i="16"/>
  <c r="F146" i="25" s="1"/>
  <c r="F7" i="16"/>
  <c r="F7" i="25" s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E148" i="16"/>
  <c r="L6" i="1"/>
  <c r="L7" i="1"/>
  <c r="D12" i="16"/>
  <c r="D13" i="16"/>
  <c r="L8" i="1"/>
  <c r="D16" i="16"/>
  <c r="D17" i="16"/>
  <c r="L9" i="1"/>
  <c r="L10" i="1"/>
  <c r="D25" i="16"/>
  <c r="D28" i="16"/>
  <c r="D29" i="16"/>
  <c r="L11" i="1"/>
  <c r="D33" i="16"/>
  <c r="D41" i="16"/>
  <c r="D45" i="16"/>
  <c r="L12" i="1"/>
  <c r="D46" i="16" s="1"/>
  <c r="L13" i="1"/>
  <c r="D48" i="16" s="1"/>
  <c r="D49" i="16"/>
  <c r="D53" i="16"/>
  <c r="L14" i="1"/>
  <c r="L15" i="1"/>
  <c r="L16" i="1"/>
  <c r="D64" i="16"/>
  <c r="L17" i="1"/>
  <c r="D68" i="16"/>
  <c r="L18" i="1"/>
  <c r="D72" i="16"/>
  <c r="L19" i="1"/>
  <c r="D77" i="16"/>
  <c r="L20" i="1"/>
  <c r="D80" i="16" s="1"/>
  <c r="L21" i="1"/>
  <c r="L22" i="1"/>
  <c r="D84" i="16" s="1"/>
  <c r="D88" i="16"/>
  <c r="D92" i="16"/>
  <c r="D96" i="16"/>
  <c r="L23" i="1"/>
  <c r="D97" i="16" s="1"/>
  <c r="D100" i="16"/>
  <c r="D101" i="16"/>
  <c r="L24" i="1"/>
  <c r="D108" i="16"/>
  <c r="D109" i="16"/>
  <c r="D112" i="16"/>
  <c r="D113" i="16"/>
  <c r="D116" i="16"/>
  <c r="D117" i="16"/>
  <c r="L25" i="1"/>
  <c r="L26" i="1"/>
  <c r="L27" i="1"/>
  <c r="L28" i="1"/>
  <c r="D148" i="16"/>
  <c r="D7" i="16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D105" i="26"/>
  <c r="E15" i="26"/>
  <c r="E19" i="26"/>
  <c r="E27" i="26"/>
  <c r="E37" i="26"/>
  <c r="E42" i="26"/>
  <c r="E47" i="26"/>
  <c r="E51" i="26"/>
  <c r="E62" i="26"/>
  <c r="E81" i="26"/>
  <c r="E110" i="26"/>
  <c r="E138" i="26"/>
  <c r="E145" i="26"/>
  <c r="E148" i="26"/>
  <c r="E7" i="26"/>
  <c r="E4" i="26"/>
  <c r="D12" i="26"/>
  <c r="D15" i="26"/>
  <c r="D16" i="26"/>
  <c r="D19" i="26"/>
  <c r="D25" i="26"/>
  <c r="D28" i="26"/>
  <c r="D29" i="26"/>
  <c r="D39" i="26"/>
  <c r="D43" i="26"/>
  <c r="D44" i="26"/>
  <c r="D47" i="26"/>
  <c r="D48" i="26"/>
  <c r="D51" i="26"/>
  <c r="D52" i="26"/>
  <c r="D60" i="26"/>
  <c r="D76" i="26"/>
  <c r="D77" i="26"/>
  <c r="D91" i="26"/>
  <c r="D95" i="26"/>
  <c r="D96" i="26"/>
  <c r="D99" i="26"/>
  <c r="D100" i="26"/>
  <c r="D104" i="26"/>
  <c r="D107" i="26"/>
  <c r="D111" i="26"/>
  <c r="D115" i="26"/>
  <c r="D116" i="26"/>
  <c r="D128" i="26"/>
  <c r="D129" i="26"/>
  <c r="D139" i="26"/>
  <c r="D143" i="26"/>
  <c r="D147" i="26"/>
  <c r="D148" i="26"/>
  <c r="D4" i="26"/>
  <c r="AR10" i="24"/>
  <c r="AR14" i="24"/>
  <c r="AR18" i="24"/>
  <c r="AR22" i="24"/>
  <c r="AR26" i="24"/>
  <c r="AR30" i="24"/>
  <c r="AR34" i="24"/>
  <c r="AR38" i="24"/>
  <c r="AR42" i="24"/>
  <c r="AR46" i="24"/>
  <c r="AR50" i="24"/>
  <c r="AR54" i="24"/>
  <c r="AR66" i="24"/>
  <c r="AR143" i="24"/>
  <c r="AR147" i="24"/>
  <c r="AR5" i="24"/>
  <c r="AQ8" i="24"/>
  <c r="AR8" i="24" s="1"/>
  <c r="AQ9" i="24"/>
  <c r="AR9" i="24" s="1"/>
  <c r="AQ10" i="24"/>
  <c r="AQ11" i="24"/>
  <c r="AR11" i="24" s="1"/>
  <c r="AQ12" i="24"/>
  <c r="AR12" i="24" s="1"/>
  <c r="AQ13" i="24"/>
  <c r="AR13" i="24" s="1"/>
  <c r="AQ14" i="24"/>
  <c r="AQ15" i="24"/>
  <c r="AR15" i="24" s="1"/>
  <c r="AQ16" i="24"/>
  <c r="AR16" i="24" s="1"/>
  <c r="AQ17" i="24"/>
  <c r="AR17" i="24" s="1"/>
  <c r="AQ18" i="24"/>
  <c r="AQ19" i="24"/>
  <c r="AR19" i="24" s="1"/>
  <c r="AQ20" i="24"/>
  <c r="AR20" i="24" s="1"/>
  <c r="AQ21" i="24"/>
  <c r="AQ22" i="24"/>
  <c r="AQ23" i="24"/>
  <c r="AR23" i="24" s="1"/>
  <c r="AQ24" i="24"/>
  <c r="AR24" i="24" s="1"/>
  <c r="AQ25" i="24"/>
  <c r="AR25" i="24" s="1"/>
  <c r="AQ26" i="24"/>
  <c r="AQ27" i="24"/>
  <c r="AR27" i="24" s="1"/>
  <c r="AQ28" i="24"/>
  <c r="AR28" i="24" s="1"/>
  <c r="AQ29" i="24"/>
  <c r="AR29" i="24" s="1"/>
  <c r="AQ30" i="24"/>
  <c r="AQ31" i="24"/>
  <c r="AR31" i="24" s="1"/>
  <c r="AQ32" i="24"/>
  <c r="AR32" i="24" s="1"/>
  <c r="AQ33" i="24"/>
  <c r="AR33" i="24" s="1"/>
  <c r="AQ34" i="24"/>
  <c r="AQ35" i="24"/>
  <c r="AR35" i="24" s="1"/>
  <c r="AQ36" i="24"/>
  <c r="AR36" i="24" s="1"/>
  <c r="AQ37" i="24"/>
  <c r="AR37" i="24" s="1"/>
  <c r="AQ38" i="24"/>
  <c r="AQ39" i="24"/>
  <c r="AR39" i="24" s="1"/>
  <c r="AQ40" i="24"/>
  <c r="AR40" i="24" s="1"/>
  <c r="AQ41" i="24"/>
  <c r="AR41" i="24" s="1"/>
  <c r="AQ42" i="24"/>
  <c r="AQ43" i="24"/>
  <c r="AR43" i="24" s="1"/>
  <c r="AQ44" i="24"/>
  <c r="AR44" i="24" s="1"/>
  <c r="AQ45" i="24"/>
  <c r="AR45" i="24" s="1"/>
  <c r="AQ46" i="24"/>
  <c r="AQ47" i="24"/>
  <c r="AR47" i="24" s="1"/>
  <c r="AQ48" i="24"/>
  <c r="AR48" i="24" s="1"/>
  <c r="AQ49" i="24"/>
  <c r="AR49" i="24" s="1"/>
  <c r="AQ50" i="24"/>
  <c r="AQ51" i="24"/>
  <c r="AR51" i="24" s="1"/>
  <c r="AQ52" i="24"/>
  <c r="AR52" i="24" s="1"/>
  <c r="AQ53" i="24"/>
  <c r="AR53" i="24" s="1"/>
  <c r="AQ54" i="24"/>
  <c r="AQ55" i="24"/>
  <c r="AQ56" i="24"/>
  <c r="AQ57" i="24"/>
  <c r="AQ58" i="24"/>
  <c r="AQ59" i="24"/>
  <c r="AQ60" i="24"/>
  <c r="AQ61" i="24"/>
  <c r="AR61" i="24" s="1"/>
  <c r="AQ62" i="24"/>
  <c r="AQ63" i="24"/>
  <c r="AQ64" i="24"/>
  <c r="AQ65" i="24"/>
  <c r="AR65" i="24" s="1"/>
  <c r="AQ66" i="24"/>
  <c r="AQ67" i="24"/>
  <c r="AQ68" i="24"/>
  <c r="AQ69" i="24"/>
  <c r="AR69" i="24" s="1"/>
  <c r="AQ70" i="24"/>
  <c r="AQ71" i="24"/>
  <c r="AQ72" i="24"/>
  <c r="AQ73" i="24"/>
  <c r="AR73" i="24" s="1"/>
  <c r="AQ74" i="24"/>
  <c r="AQ75" i="24"/>
  <c r="AQ76" i="24"/>
  <c r="AQ77" i="24"/>
  <c r="AR77" i="24" s="1"/>
  <c r="AQ78" i="24"/>
  <c r="AQ79" i="24"/>
  <c r="AQ80" i="24"/>
  <c r="AQ81" i="24"/>
  <c r="AR81" i="24" s="1"/>
  <c r="AQ82" i="24"/>
  <c r="AQ83" i="24"/>
  <c r="AQ84" i="24"/>
  <c r="AQ85" i="24"/>
  <c r="AR85" i="24" s="1"/>
  <c r="AQ86" i="24"/>
  <c r="AQ87" i="24"/>
  <c r="AQ88" i="24"/>
  <c r="AQ89" i="24"/>
  <c r="AR89" i="24" s="1"/>
  <c r="AQ90" i="24"/>
  <c r="AQ91" i="24"/>
  <c r="AQ92" i="24"/>
  <c r="AQ93" i="24"/>
  <c r="AR93" i="24" s="1"/>
  <c r="AQ94" i="24"/>
  <c r="AQ95" i="24"/>
  <c r="AQ96" i="24"/>
  <c r="AQ97" i="24"/>
  <c r="AR97" i="24" s="1"/>
  <c r="AQ98" i="24"/>
  <c r="AQ99" i="24"/>
  <c r="AQ100" i="24"/>
  <c r="AQ101" i="24"/>
  <c r="AR101" i="24" s="1"/>
  <c r="AQ102" i="24"/>
  <c r="AQ103" i="24"/>
  <c r="AQ104" i="24"/>
  <c r="AQ105" i="24"/>
  <c r="AR105" i="24" s="1"/>
  <c r="AQ106" i="24"/>
  <c r="AQ107" i="24"/>
  <c r="AQ108" i="24"/>
  <c r="AQ109" i="24"/>
  <c r="AR109" i="24" s="1"/>
  <c r="AQ110" i="24"/>
  <c r="AQ111" i="24"/>
  <c r="AQ112" i="24"/>
  <c r="AQ113" i="24"/>
  <c r="AR113" i="24" s="1"/>
  <c r="AQ114" i="24"/>
  <c r="AQ115" i="24"/>
  <c r="AQ116" i="24"/>
  <c r="AQ117" i="24"/>
  <c r="AR117" i="24" s="1"/>
  <c r="AQ118" i="24"/>
  <c r="AQ119" i="24"/>
  <c r="AQ120" i="24"/>
  <c r="AQ121" i="24"/>
  <c r="AQ122" i="24"/>
  <c r="AQ123" i="24"/>
  <c r="AQ124" i="24"/>
  <c r="AQ125" i="24"/>
  <c r="AQ126" i="24"/>
  <c r="AQ127" i="24"/>
  <c r="AQ128" i="24"/>
  <c r="AQ129" i="24"/>
  <c r="AR129" i="24" s="1"/>
  <c r="AQ130" i="24"/>
  <c r="AQ131" i="24"/>
  <c r="AQ132" i="24"/>
  <c r="AQ133" i="24"/>
  <c r="AR133" i="24" s="1"/>
  <c r="AQ134" i="24"/>
  <c r="AQ135" i="24"/>
  <c r="AQ136" i="24"/>
  <c r="AQ137" i="24"/>
  <c r="AR137" i="24" s="1"/>
  <c r="AQ138" i="24"/>
  <c r="AQ139" i="24"/>
  <c r="AQ140" i="24"/>
  <c r="AQ141" i="24"/>
  <c r="AR141" i="24" s="1"/>
  <c r="AQ142" i="24"/>
  <c r="AQ143" i="24"/>
  <c r="AQ144" i="24"/>
  <c r="AR144" i="24" s="1"/>
  <c r="AQ145" i="24"/>
  <c r="AR145" i="24" s="1"/>
  <c r="AQ146" i="24"/>
  <c r="AR146" i="24" s="1"/>
  <c r="AQ147" i="24"/>
  <c r="AQ148" i="24"/>
  <c r="AR148" i="24" s="1"/>
  <c r="AQ7" i="24"/>
  <c r="AR7" i="24" s="1"/>
  <c r="AL8" i="24"/>
  <c r="AL9" i="24"/>
  <c r="AL10" i="24"/>
  <c r="AL11" i="24"/>
  <c r="AL12" i="24"/>
  <c r="AL13" i="24"/>
  <c r="AL14" i="24"/>
  <c r="AL15" i="24"/>
  <c r="AL16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L51" i="24"/>
  <c r="AL52" i="24"/>
  <c r="AL53" i="24"/>
  <c r="AL54" i="24"/>
  <c r="AL55" i="24"/>
  <c r="AL56" i="24"/>
  <c r="AL57" i="24"/>
  <c r="AL58" i="24"/>
  <c r="AL59" i="24"/>
  <c r="AL60" i="24"/>
  <c r="AL61" i="24"/>
  <c r="AL62" i="24"/>
  <c r="AL63" i="24"/>
  <c r="AL64" i="24"/>
  <c r="AL65" i="24"/>
  <c r="AL66" i="24"/>
  <c r="AL67" i="24"/>
  <c r="AL68" i="24"/>
  <c r="AL69" i="24"/>
  <c r="AL70" i="24"/>
  <c r="AL71" i="24"/>
  <c r="AL72" i="24"/>
  <c r="AL73" i="24"/>
  <c r="AL74" i="24"/>
  <c r="AL75" i="24"/>
  <c r="AL76" i="24"/>
  <c r="AL77" i="24"/>
  <c r="AL78" i="24"/>
  <c r="AL79" i="24"/>
  <c r="AL80" i="24"/>
  <c r="AL81" i="24"/>
  <c r="AL82" i="24"/>
  <c r="AL83" i="24"/>
  <c r="AL84" i="24"/>
  <c r="AL85" i="24"/>
  <c r="AL86" i="24"/>
  <c r="AL87" i="24"/>
  <c r="AL88" i="24"/>
  <c r="AL89" i="24"/>
  <c r="AL90" i="24"/>
  <c r="AL91" i="24"/>
  <c r="AL92" i="24"/>
  <c r="AL93" i="24"/>
  <c r="AL94" i="24"/>
  <c r="AL95" i="24"/>
  <c r="AL96" i="24"/>
  <c r="AL97" i="24"/>
  <c r="AL98" i="24"/>
  <c r="AL99" i="24"/>
  <c r="AL100" i="24"/>
  <c r="AL101" i="24"/>
  <c r="AL102" i="24"/>
  <c r="AL103" i="24"/>
  <c r="AL104" i="24"/>
  <c r="AL105" i="24"/>
  <c r="AL106" i="24"/>
  <c r="AL107" i="24"/>
  <c r="AL108" i="24"/>
  <c r="AL109" i="24"/>
  <c r="AL110" i="24"/>
  <c r="AL111" i="24"/>
  <c r="AL112" i="24"/>
  <c r="AL113" i="24"/>
  <c r="AL114" i="24"/>
  <c r="AL115" i="24"/>
  <c r="AL116" i="24"/>
  <c r="AL117" i="24"/>
  <c r="AL118" i="24"/>
  <c r="AL119" i="24"/>
  <c r="AL120" i="24"/>
  <c r="AL121" i="24"/>
  <c r="AL122" i="24"/>
  <c r="AL123" i="24"/>
  <c r="AL124" i="24"/>
  <c r="AL125" i="24"/>
  <c r="AL126" i="24"/>
  <c r="AL127" i="24"/>
  <c r="AL128" i="24"/>
  <c r="AL129" i="24"/>
  <c r="AL130" i="24"/>
  <c r="AL131" i="24"/>
  <c r="AL132" i="24"/>
  <c r="AL133" i="24"/>
  <c r="AL134" i="24"/>
  <c r="AL135" i="24"/>
  <c r="AL136" i="24"/>
  <c r="AL137" i="24"/>
  <c r="AL138" i="24"/>
  <c r="AL139" i="24"/>
  <c r="AL140" i="24"/>
  <c r="AL141" i="24"/>
  <c r="AL142" i="24"/>
  <c r="AL143" i="24"/>
  <c r="AL144" i="24"/>
  <c r="AL145" i="24"/>
  <c r="AL146" i="24"/>
  <c r="AL147" i="24"/>
  <c r="AL148" i="24"/>
  <c r="AL7" i="24"/>
  <c r="AG8" i="24"/>
  <c r="AG9" i="24"/>
  <c r="AG10" i="24"/>
  <c r="AG11" i="24"/>
  <c r="AG12" i="24"/>
  <c r="AG13" i="24"/>
  <c r="AG14" i="24"/>
  <c r="AG15" i="24"/>
  <c r="AG16" i="24"/>
  <c r="AG17" i="24"/>
  <c r="AG18" i="24"/>
  <c r="AG19" i="24"/>
  <c r="AG20" i="24"/>
  <c r="AG21" i="24"/>
  <c r="AG22" i="24"/>
  <c r="AG23" i="24"/>
  <c r="AG24" i="24"/>
  <c r="AG25" i="24"/>
  <c r="AG26" i="24"/>
  <c r="AG27" i="24"/>
  <c r="AG28" i="24"/>
  <c r="AG29" i="24"/>
  <c r="AG30" i="24"/>
  <c r="AG31" i="24"/>
  <c r="AG32" i="24"/>
  <c r="AG33" i="24"/>
  <c r="AG34" i="24"/>
  <c r="AG35" i="24"/>
  <c r="AG36" i="24"/>
  <c r="AG37" i="24"/>
  <c r="AG38" i="24"/>
  <c r="AG39" i="24"/>
  <c r="AG40" i="24"/>
  <c r="AG41" i="24"/>
  <c r="AG42" i="24"/>
  <c r="AG43" i="24"/>
  <c r="AG44" i="24"/>
  <c r="AG45" i="24"/>
  <c r="AG46" i="24"/>
  <c r="AG47" i="24"/>
  <c r="AG48" i="24"/>
  <c r="AG49" i="24"/>
  <c r="AG50" i="24"/>
  <c r="AG51" i="24"/>
  <c r="AG52" i="24"/>
  <c r="AG53" i="24"/>
  <c r="AG54" i="24"/>
  <c r="AG55" i="24"/>
  <c r="AG56" i="24"/>
  <c r="AG57" i="24"/>
  <c r="AG58" i="24"/>
  <c r="AG59" i="24"/>
  <c r="AG60" i="24"/>
  <c r="AG61" i="24"/>
  <c r="AG62" i="24"/>
  <c r="AG63" i="24"/>
  <c r="AG64" i="24"/>
  <c r="AG65" i="24"/>
  <c r="AG66" i="24"/>
  <c r="AG67" i="24"/>
  <c r="AG68" i="24"/>
  <c r="AG69" i="24"/>
  <c r="AG70" i="24"/>
  <c r="AG71" i="24"/>
  <c r="AG72" i="24"/>
  <c r="AG73" i="24"/>
  <c r="AG74" i="24"/>
  <c r="AG75" i="24"/>
  <c r="AG76" i="24"/>
  <c r="AG77" i="24"/>
  <c r="AG78" i="24"/>
  <c r="AG79" i="24"/>
  <c r="AG80" i="24"/>
  <c r="AG81" i="24"/>
  <c r="AG82" i="24"/>
  <c r="AG83" i="24"/>
  <c r="AG84" i="24"/>
  <c r="AG85" i="24"/>
  <c r="AG86" i="24"/>
  <c r="AG87" i="24"/>
  <c r="AG88" i="24"/>
  <c r="AG89" i="24"/>
  <c r="AG90" i="24"/>
  <c r="AG91" i="24"/>
  <c r="AG92" i="24"/>
  <c r="AG93" i="24"/>
  <c r="AG94" i="24"/>
  <c r="AG95" i="24"/>
  <c r="AG96" i="24"/>
  <c r="AG97" i="24"/>
  <c r="AG98" i="24"/>
  <c r="AG99" i="24"/>
  <c r="AG100" i="24"/>
  <c r="AG101" i="24"/>
  <c r="AG102" i="24"/>
  <c r="AG103" i="24"/>
  <c r="AG104" i="24"/>
  <c r="AG105" i="24"/>
  <c r="AG106" i="24"/>
  <c r="AG107" i="24"/>
  <c r="AG108" i="24"/>
  <c r="AG109" i="24"/>
  <c r="AG110" i="24"/>
  <c r="AG111" i="24"/>
  <c r="AG112" i="24"/>
  <c r="AG113" i="24"/>
  <c r="AG114" i="24"/>
  <c r="AG115" i="24"/>
  <c r="AG116" i="24"/>
  <c r="AG117" i="24"/>
  <c r="AG118" i="24"/>
  <c r="AG119" i="24"/>
  <c r="AG120" i="24"/>
  <c r="AG121" i="24"/>
  <c r="AG122" i="24"/>
  <c r="AG123" i="24"/>
  <c r="AG124" i="24"/>
  <c r="AG125" i="24"/>
  <c r="AG126" i="24"/>
  <c r="AG127" i="24"/>
  <c r="AG128" i="24"/>
  <c r="AG129" i="24"/>
  <c r="AG130" i="24"/>
  <c r="AG131" i="24"/>
  <c r="AG132" i="24"/>
  <c r="AG133" i="24"/>
  <c r="AG134" i="24"/>
  <c r="AG135" i="24"/>
  <c r="AG136" i="24"/>
  <c r="AG137" i="24"/>
  <c r="AG138" i="24"/>
  <c r="AG139" i="24"/>
  <c r="AG140" i="24"/>
  <c r="AG141" i="24"/>
  <c r="AG142" i="24"/>
  <c r="AG143" i="24"/>
  <c r="AG144" i="24"/>
  <c r="AG145" i="24"/>
  <c r="AG146" i="24"/>
  <c r="AG147" i="24"/>
  <c r="AG148" i="24"/>
  <c r="AG7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110" i="24"/>
  <c r="AC111" i="24"/>
  <c r="AC112" i="24"/>
  <c r="AC113" i="24"/>
  <c r="AC114" i="24"/>
  <c r="AC115" i="24"/>
  <c r="AC116" i="24"/>
  <c r="AC117" i="24"/>
  <c r="AC118" i="24"/>
  <c r="AC119" i="24"/>
  <c r="AC120" i="24"/>
  <c r="AC121" i="24"/>
  <c r="AC122" i="24"/>
  <c r="AC123" i="24"/>
  <c r="AC124" i="24"/>
  <c r="AC125" i="24"/>
  <c r="AC126" i="24"/>
  <c r="AC127" i="24"/>
  <c r="AC128" i="24"/>
  <c r="AC129" i="24"/>
  <c r="AC130" i="24"/>
  <c r="AC131" i="24"/>
  <c r="AC132" i="24"/>
  <c r="AC133" i="24"/>
  <c r="AC134" i="24"/>
  <c r="AC135" i="24"/>
  <c r="AC136" i="24"/>
  <c r="AC137" i="24"/>
  <c r="AC138" i="24"/>
  <c r="AC139" i="24"/>
  <c r="AC140" i="24"/>
  <c r="AC141" i="24"/>
  <c r="AC142" i="24"/>
  <c r="AC143" i="24"/>
  <c r="AC144" i="24"/>
  <c r="AC145" i="24"/>
  <c r="AC146" i="24"/>
  <c r="AC147" i="24"/>
  <c r="AC148" i="24"/>
  <c r="AC7" i="24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124" i="24"/>
  <c r="Y125" i="24"/>
  <c r="Y126" i="24"/>
  <c r="Y127" i="24"/>
  <c r="Y128" i="24"/>
  <c r="Y129" i="24"/>
  <c r="Y130" i="24"/>
  <c r="Y131" i="24"/>
  <c r="Y132" i="24"/>
  <c r="Y133" i="24"/>
  <c r="Y134" i="24"/>
  <c r="Y135" i="24"/>
  <c r="Y136" i="24"/>
  <c r="Y137" i="24"/>
  <c r="Y138" i="24"/>
  <c r="Y139" i="24"/>
  <c r="Y140" i="24"/>
  <c r="Y141" i="24"/>
  <c r="Y142" i="24"/>
  <c r="Y143" i="24"/>
  <c r="Y144" i="24"/>
  <c r="Y145" i="24"/>
  <c r="Y146" i="24"/>
  <c r="Y147" i="24"/>
  <c r="Y148" i="24"/>
  <c r="Y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E58" i="26" s="1"/>
  <c r="V59" i="24"/>
  <c r="V60" i="24"/>
  <c r="V61" i="24"/>
  <c r="V62" i="24"/>
  <c r="AR62" i="24" s="1"/>
  <c r="V63" i="24"/>
  <c r="V64" i="24"/>
  <c r="V65" i="24"/>
  <c r="V66" i="24"/>
  <c r="V67" i="24"/>
  <c r="V68" i="24"/>
  <c r="V69" i="24"/>
  <c r="V70" i="24"/>
  <c r="AR70" i="24" s="1"/>
  <c r="V71" i="24"/>
  <c r="V72" i="24"/>
  <c r="V73" i="24"/>
  <c r="V74" i="24"/>
  <c r="E74" i="26" s="1"/>
  <c r="V75" i="24"/>
  <c r="AR75" i="24" s="1"/>
  <c r="V76" i="24"/>
  <c r="V77" i="24"/>
  <c r="V78" i="24"/>
  <c r="E78" i="26" s="1"/>
  <c r="V79" i="24"/>
  <c r="AR79" i="24" s="1"/>
  <c r="V80" i="24"/>
  <c r="V81" i="24"/>
  <c r="V82" i="24"/>
  <c r="E82" i="26" s="1"/>
  <c r="V83" i="24"/>
  <c r="V84" i="24"/>
  <c r="V85" i="24"/>
  <c r="V86" i="24"/>
  <c r="E86" i="26" s="1"/>
  <c r="V87" i="24"/>
  <c r="AR87" i="24" s="1"/>
  <c r="V88" i="24"/>
  <c r="V89" i="24"/>
  <c r="V90" i="24"/>
  <c r="V91" i="24"/>
  <c r="V92" i="24"/>
  <c r="V93" i="24"/>
  <c r="V94" i="24"/>
  <c r="E94" i="26" s="1"/>
  <c r="V95" i="24"/>
  <c r="AR95" i="24" s="1"/>
  <c r="V96" i="24"/>
  <c r="V97" i="24"/>
  <c r="V98" i="24"/>
  <c r="E98" i="26" s="1"/>
  <c r="V99" i="24"/>
  <c r="V100" i="24"/>
  <c r="V101" i="24"/>
  <c r="V102" i="24"/>
  <c r="E102" i="26" s="1"/>
  <c r="V103" i="24"/>
  <c r="AR103" i="24" s="1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E118" i="26" s="1"/>
  <c r="V119" i="24"/>
  <c r="V120" i="24"/>
  <c r="V121" i="24"/>
  <c r="V122" i="24"/>
  <c r="E122" i="26" s="1"/>
  <c r="V123" i="24"/>
  <c r="V124" i="24"/>
  <c r="V125" i="24"/>
  <c r="V126" i="24"/>
  <c r="E126" i="26" s="1"/>
  <c r="V127" i="24"/>
  <c r="V128" i="24"/>
  <c r="V129" i="24"/>
  <c r="V130" i="24"/>
  <c r="E130" i="26" s="1"/>
  <c r="V131" i="24"/>
  <c r="AR131" i="24" s="1"/>
  <c r="V132" i="24"/>
  <c r="V133" i="24"/>
  <c r="V134" i="24"/>
  <c r="E134" i="26" s="1"/>
  <c r="V135" i="24"/>
  <c r="V136" i="24"/>
  <c r="V137" i="24"/>
  <c r="V138" i="24"/>
  <c r="V139" i="24"/>
  <c r="V140" i="24"/>
  <c r="V141" i="24"/>
  <c r="V142" i="24"/>
  <c r="V143" i="24"/>
  <c r="V144" i="24"/>
  <c r="V145" i="24"/>
  <c r="V146" i="24"/>
  <c r="V147" i="24"/>
  <c r="V148" i="24"/>
  <c r="V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D55" i="26" s="1"/>
  <c r="L56" i="24"/>
  <c r="L57" i="24"/>
  <c r="L58" i="24"/>
  <c r="AR58" i="24" s="1"/>
  <c r="L59" i="24"/>
  <c r="D59" i="26" s="1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D120" i="26" s="1"/>
  <c r="L121" i="24"/>
  <c r="L122" i="24"/>
  <c r="L123" i="24"/>
  <c r="L124" i="24"/>
  <c r="L125" i="24"/>
  <c r="L126" i="24"/>
  <c r="L127" i="24"/>
  <c r="D127" i="26" s="1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7" i="24"/>
  <c r="AK9" i="23"/>
  <c r="AK10" i="23"/>
  <c r="AK13" i="23"/>
  <c r="AK14" i="23"/>
  <c r="AK17" i="23"/>
  <c r="AK18" i="23"/>
  <c r="AK22" i="23"/>
  <c r="AK23" i="23"/>
  <c r="AK25" i="23"/>
  <c r="AK58" i="23"/>
  <c r="AK59" i="23"/>
  <c r="AK61" i="23"/>
  <c r="AK62" i="23"/>
  <c r="AK63" i="23"/>
  <c r="AK65" i="23"/>
  <c r="AK66" i="23"/>
  <c r="AK67" i="23"/>
  <c r="AK69" i="23"/>
  <c r="AK70" i="23"/>
  <c r="AK126" i="23"/>
  <c r="AK127" i="23"/>
  <c r="AK129" i="23"/>
  <c r="AK130" i="23"/>
  <c r="AK131" i="23"/>
  <c r="AK133" i="23"/>
  <c r="AK134" i="23"/>
  <c r="AK135" i="23"/>
  <c r="AK137" i="23"/>
  <c r="AK138" i="23"/>
  <c r="AK139" i="23"/>
  <c r="AK141" i="23"/>
  <c r="AK142" i="23"/>
  <c r="AK143" i="23"/>
  <c r="AK145" i="23"/>
  <c r="AK146" i="23"/>
  <c r="AK147" i="23"/>
  <c r="AK7" i="23"/>
  <c r="AK5" i="23"/>
  <c r="AJ8" i="23"/>
  <c r="AK8" i="23" s="1"/>
  <c r="AJ9" i="23"/>
  <c r="AJ10" i="23"/>
  <c r="AJ11" i="23"/>
  <c r="AK11" i="23" s="1"/>
  <c r="AJ12" i="23"/>
  <c r="AK12" i="23" s="1"/>
  <c r="AJ13" i="23"/>
  <c r="AJ14" i="23"/>
  <c r="AJ15" i="23"/>
  <c r="AK15" i="23" s="1"/>
  <c r="AJ16" i="23"/>
  <c r="AK16" i="23" s="1"/>
  <c r="AJ17" i="23"/>
  <c r="AJ18" i="23"/>
  <c r="AJ19" i="23"/>
  <c r="AK19" i="23" s="1"/>
  <c r="AJ20" i="23"/>
  <c r="AK20" i="23" s="1"/>
  <c r="AJ21" i="23"/>
  <c r="AJ22" i="23"/>
  <c r="AJ23" i="23"/>
  <c r="AJ24" i="23"/>
  <c r="AK24" i="23" s="1"/>
  <c r="AJ25" i="23"/>
  <c r="AJ26" i="23"/>
  <c r="AJ27" i="23"/>
  <c r="AK27" i="23" s="1"/>
  <c r="AJ28" i="23"/>
  <c r="AK28" i="23" s="1"/>
  <c r="AJ29" i="23"/>
  <c r="AK29" i="23" s="1"/>
  <c r="AJ30" i="23"/>
  <c r="AK30" i="23" s="1"/>
  <c r="AJ31" i="23"/>
  <c r="AK31" i="23" s="1"/>
  <c r="AJ32" i="23"/>
  <c r="AK32" i="23" s="1"/>
  <c r="AJ33" i="23"/>
  <c r="AK33" i="23" s="1"/>
  <c r="AJ34" i="23"/>
  <c r="AK34" i="23" s="1"/>
  <c r="AJ35" i="23"/>
  <c r="AK35" i="23" s="1"/>
  <c r="AJ36" i="23"/>
  <c r="AK36" i="23" s="1"/>
  <c r="AJ37" i="23"/>
  <c r="AK37" i="23" s="1"/>
  <c r="AJ38" i="23"/>
  <c r="AK38" i="23" s="1"/>
  <c r="AJ39" i="23"/>
  <c r="AK39" i="23" s="1"/>
  <c r="AJ40" i="23"/>
  <c r="AK40" i="23" s="1"/>
  <c r="AJ41" i="23"/>
  <c r="AK41" i="23" s="1"/>
  <c r="AJ42" i="23"/>
  <c r="AK42" i="23" s="1"/>
  <c r="AJ43" i="23"/>
  <c r="AK43" i="23" s="1"/>
  <c r="AJ44" i="23"/>
  <c r="AK44" i="23" s="1"/>
  <c r="AJ45" i="23"/>
  <c r="AK45" i="23" s="1"/>
  <c r="AJ46" i="23"/>
  <c r="AK46" i="23" s="1"/>
  <c r="AJ47" i="23"/>
  <c r="AK47" i="23" s="1"/>
  <c r="AJ48" i="23"/>
  <c r="AK48" i="23" s="1"/>
  <c r="AJ49" i="23"/>
  <c r="AK49" i="23" s="1"/>
  <c r="AJ50" i="23"/>
  <c r="AK50" i="23" s="1"/>
  <c r="AJ51" i="23"/>
  <c r="AK51" i="23" s="1"/>
  <c r="AJ52" i="23"/>
  <c r="AK52" i="23" s="1"/>
  <c r="AJ53" i="23"/>
  <c r="AK53" i="23" s="1"/>
  <c r="AJ54" i="23"/>
  <c r="AK54" i="23" s="1"/>
  <c r="AJ55" i="23"/>
  <c r="AJ56" i="23"/>
  <c r="AJ57" i="23"/>
  <c r="AJ58" i="23"/>
  <c r="AJ59" i="23"/>
  <c r="AJ60" i="23"/>
  <c r="AK60" i="23" s="1"/>
  <c r="AJ61" i="23"/>
  <c r="AJ62" i="23"/>
  <c r="AJ63" i="23"/>
  <c r="AJ64" i="23"/>
  <c r="AK64" i="23" s="1"/>
  <c r="AJ65" i="23"/>
  <c r="AJ66" i="23"/>
  <c r="AJ67" i="23"/>
  <c r="AJ68" i="23"/>
  <c r="AK68" i="23" s="1"/>
  <c r="AJ69" i="23"/>
  <c r="AJ70" i="23"/>
  <c r="AJ71" i="23"/>
  <c r="AJ72" i="23"/>
  <c r="AK72" i="23" s="1"/>
  <c r="AJ73" i="23"/>
  <c r="AK73" i="23" s="1"/>
  <c r="AJ74" i="23"/>
  <c r="AK74" i="23" s="1"/>
  <c r="AJ75" i="23"/>
  <c r="AK75" i="23" s="1"/>
  <c r="AJ76" i="23"/>
  <c r="AK76" i="23" s="1"/>
  <c r="AJ77" i="23"/>
  <c r="AK77" i="23" s="1"/>
  <c r="AJ78" i="23"/>
  <c r="AK78" i="23" s="1"/>
  <c r="AJ79" i="23"/>
  <c r="AK79" i="23" s="1"/>
  <c r="AJ80" i="23"/>
  <c r="AK80" i="23" s="1"/>
  <c r="AJ81" i="23"/>
  <c r="AK81" i="23" s="1"/>
  <c r="AJ82" i="23"/>
  <c r="AK82" i="23" s="1"/>
  <c r="AJ83" i="23"/>
  <c r="AK83" i="23" s="1"/>
  <c r="AJ84" i="23"/>
  <c r="AK84" i="23" s="1"/>
  <c r="AJ85" i="23"/>
  <c r="AK85" i="23" s="1"/>
  <c r="AJ86" i="23"/>
  <c r="AK86" i="23" s="1"/>
  <c r="AJ87" i="23"/>
  <c r="AK87" i="23" s="1"/>
  <c r="AJ88" i="23"/>
  <c r="AK88" i="23" s="1"/>
  <c r="AJ89" i="23"/>
  <c r="AK89" i="23" s="1"/>
  <c r="AJ90" i="23"/>
  <c r="AK90" i="23" s="1"/>
  <c r="AJ91" i="23"/>
  <c r="AK91" i="23" s="1"/>
  <c r="AJ92" i="23"/>
  <c r="AK92" i="23" s="1"/>
  <c r="AJ93" i="23"/>
  <c r="AK93" i="23" s="1"/>
  <c r="AJ94" i="23"/>
  <c r="AK94" i="23" s="1"/>
  <c r="AJ95" i="23"/>
  <c r="AK95" i="23" s="1"/>
  <c r="AJ96" i="23"/>
  <c r="AK96" i="23" s="1"/>
  <c r="AJ97" i="23"/>
  <c r="AK97" i="23" s="1"/>
  <c r="AJ98" i="23"/>
  <c r="AK98" i="23" s="1"/>
  <c r="AJ99" i="23"/>
  <c r="AK99" i="23" s="1"/>
  <c r="AJ100" i="23"/>
  <c r="AK100" i="23" s="1"/>
  <c r="AJ101" i="23"/>
  <c r="AK101" i="23" s="1"/>
  <c r="AJ102" i="23"/>
  <c r="AK102" i="23" s="1"/>
  <c r="AJ103" i="23"/>
  <c r="AK103" i="23" s="1"/>
  <c r="AJ104" i="23"/>
  <c r="AK104" i="23" s="1"/>
  <c r="AJ105" i="23"/>
  <c r="AK105" i="23" s="1"/>
  <c r="AJ106" i="23"/>
  <c r="AK106" i="23" s="1"/>
  <c r="AJ107" i="23"/>
  <c r="AK107" i="23" s="1"/>
  <c r="AJ108" i="23"/>
  <c r="AK108" i="23" s="1"/>
  <c r="AJ109" i="23"/>
  <c r="AK109" i="23" s="1"/>
  <c r="AJ110" i="23"/>
  <c r="AK110" i="23" s="1"/>
  <c r="AJ111" i="23"/>
  <c r="AK111" i="23" s="1"/>
  <c r="AJ112" i="23"/>
  <c r="AK112" i="23" s="1"/>
  <c r="AJ113" i="23"/>
  <c r="AK113" i="23" s="1"/>
  <c r="AJ114" i="23"/>
  <c r="AK114" i="23" s="1"/>
  <c r="AJ115" i="23"/>
  <c r="AK115" i="23" s="1"/>
  <c r="AJ116" i="23"/>
  <c r="AK116" i="23" s="1"/>
  <c r="AJ117" i="23"/>
  <c r="AK117" i="23" s="1"/>
  <c r="AJ118" i="23"/>
  <c r="AK118" i="23" s="1"/>
  <c r="AJ119" i="23"/>
  <c r="AK119" i="23" s="1"/>
  <c r="AJ120" i="23"/>
  <c r="AK120" i="23" s="1"/>
  <c r="AJ121" i="23"/>
  <c r="AK121" i="23" s="1"/>
  <c r="AJ122" i="23"/>
  <c r="AK122" i="23" s="1"/>
  <c r="AJ123" i="23"/>
  <c r="AJ124" i="23"/>
  <c r="AJ125" i="23"/>
  <c r="AJ126" i="23"/>
  <c r="AJ127" i="23"/>
  <c r="AJ128" i="23"/>
  <c r="AK128" i="23" s="1"/>
  <c r="AJ129" i="23"/>
  <c r="AJ130" i="23"/>
  <c r="AJ131" i="23"/>
  <c r="AJ132" i="23"/>
  <c r="AK132" i="23" s="1"/>
  <c r="AJ133" i="23"/>
  <c r="AJ134" i="23"/>
  <c r="AJ135" i="23"/>
  <c r="AJ136" i="23"/>
  <c r="AK136" i="23" s="1"/>
  <c r="AJ137" i="23"/>
  <c r="AJ138" i="23"/>
  <c r="AJ139" i="23"/>
  <c r="AJ140" i="23"/>
  <c r="AK140" i="23" s="1"/>
  <c r="AJ141" i="23"/>
  <c r="AJ142" i="23"/>
  <c r="AJ143" i="23"/>
  <c r="AJ144" i="23"/>
  <c r="AK144" i="23" s="1"/>
  <c r="AJ145" i="23"/>
  <c r="AJ146" i="23"/>
  <c r="AJ147" i="23"/>
  <c r="AJ148" i="23"/>
  <c r="AK148" i="23" s="1"/>
  <c r="AJ7" i="23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AE31" i="23"/>
  <c r="AE32" i="23"/>
  <c r="AE33" i="23"/>
  <c r="AE34" i="23"/>
  <c r="AE35" i="23"/>
  <c r="AE36" i="23"/>
  <c r="AE37" i="23"/>
  <c r="AE38" i="23"/>
  <c r="AE39" i="23"/>
  <c r="AE40" i="23"/>
  <c r="AE41" i="23"/>
  <c r="AE42" i="23"/>
  <c r="AE43" i="23"/>
  <c r="AE44" i="23"/>
  <c r="AE45" i="23"/>
  <c r="AE46" i="23"/>
  <c r="AE47" i="23"/>
  <c r="AE48" i="23"/>
  <c r="AE49" i="23"/>
  <c r="AE50" i="23"/>
  <c r="AE51" i="23"/>
  <c r="AE52" i="23"/>
  <c r="AE53" i="23"/>
  <c r="AE54" i="23"/>
  <c r="AE55" i="23"/>
  <c r="AE56" i="23"/>
  <c r="AE57" i="23"/>
  <c r="AE58" i="23"/>
  <c r="AE59" i="23"/>
  <c r="AE60" i="23"/>
  <c r="AE61" i="23"/>
  <c r="AE62" i="23"/>
  <c r="AE63" i="23"/>
  <c r="AE64" i="23"/>
  <c r="AE65" i="23"/>
  <c r="AE66" i="23"/>
  <c r="AE67" i="23"/>
  <c r="AE68" i="23"/>
  <c r="AE69" i="23"/>
  <c r="AE70" i="23"/>
  <c r="AE71" i="23"/>
  <c r="AE72" i="23"/>
  <c r="AE73" i="23"/>
  <c r="AE74" i="23"/>
  <c r="AE75" i="23"/>
  <c r="AE76" i="23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E90" i="23"/>
  <c r="AE91" i="23"/>
  <c r="AE92" i="23"/>
  <c r="AE93" i="23"/>
  <c r="AE94" i="23"/>
  <c r="AE95" i="23"/>
  <c r="AE96" i="23"/>
  <c r="AE97" i="23"/>
  <c r="AE98" i="23"/>
  <c r="AE99" i="23"/>
  <c r="AE100" i="23"/>
  <c r="AE101" i="23"/>
  <c r="AE102" i="23"/>
  <c r="AE103" i="23"/>
  <c r="AE104" i="23"/>
  <c r="AE105" i="23"/>
  <c r="AE106" i="23"/>
  <c r="AE107" i="23"/>
  <c r="AE108" i="23"/>
  <c r="AE109" i="23"/>
  <c r="AE110" i="23"/>
  <c r="AE111" i="23"/>
  <c r="AE112" i="23"/>
  <c r="AE113" i="23"/>
  <c r="AE114" i="23"/>
  <c r="AE115" i="23"/>
  <c r="AE116" i="23"/>
  <c r="AE117" i="23"/>
  <c r="AE118" i="23"/>
  <c r="AE119" i="23"/>
  <c r="AE120" i="23"/>
  <c r="AE121" i="23"/>
  <c r="AE122" i="23"/>
  <c r="AE123" i="23"/>
  <c r="AE124" i="23"/>
  <c r="AE125" i="23"/>
  <c r="AE126" i="23"/>
  <c r="AE127" i="23"/>
  <c r="AE128" i="23"/>
  <c r="AE129" i="23"/>
  <c r="AE130" i="23"/>
  <c r="AE131" i="23"/>
  <c r="AE132" i="23"/>
  <c r="AE133" i="23"/>
  <c r="AE134" i="23"/>
  <c r="AE135" i="23"/>
  <c r="AE136" i="23"/>
  <c r="AE137" i="23"/>
  <c r="AE138" i="23"/>
  <c r="AE139" i="23"/>
  <c r="AE140" i="23"/>
  <c r="AE141" i="23"/>
  <c r="AE142" i="23"/>
  <c r="AE143" i="23"/>
  <c r="AE144" i="23"/>
  <c r="AE145" i="23"/>
  <c r="AE146" i="23"/>
  <c r="AE147" i="23"/>
  <c r="AE148" i="23"/>
  <c r="AE7" i="23"/>
  <c r="Z8" i="23"/>
  <c r="Z9" i="23"/>
  <c r="Z10" i="23"/>
  <c r="Z11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41" i="23"/>
  <c r="Z42" i="23"/>
  <c r="Z43" i="23"/>
  <c r="Z44" i="23"/>
  <c r="Z45" i="23"/>
  <c r="Z46" i="23"/>
  <c r="Z47" i="23"/>
  <c r="Z48" i="23"/>
  <c r="Z49" i="23"/>
  <c r="Z50" i="23"/>
  <c r="Z51" i="23"/>
  <c r="Z52" i="23"/>
  <c r="Z53" i="23"/>
  <c r="Z54" i="23"/>
  <c r="Z55" i="23"/>
  <c r="Z56" i="23"/>
  <c r="Z57" i="23"/>
  <c r="Z58" i="23"/>
  <c r="Z59" i="23"/>
  <c r="Z60" i="23"/>
  <c r="Z61" i="23"/>
  <c r="Z62" i="23"/>
  <c r="Z63" i="23"/>
  <c r="Z64" i="23"/>
  <c r="Z65" i="23"/>
  <c r="Z66" i="23"/>
  <c r="Z67" i="23"/>
  <c r="Z68" i="23"/>
  <c r="Z69" i="23"/>
  <c r="Z70" i="23"/>
  <c r="Z71" i="23"/>
  <c r="Z72" i="23"/>
  <c r="Z73" i="23"/>
  <c r="Z74" i="23"/>
  <c r="Z75" i="23"/>
  <c r="Z76" i="23"/>
  <c r="Z77" i="23"/>
  <c r="Z78" i="23"/>
  <c r="Z79" i="23"/>
  <c r="Z80" i="23"/>
  <c r="Z81" i="23"/>
  <c r="Z82" i="23"/>
  <c r="Z83" i="23"/>
  <c r="Z84" i="23"/>
  <c r="Z85" i="23"/>
  <c r="Z86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99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116" i="23"/>
  <c r="Z117" i="23"/>
  <c r="Z118" i="23"/>
  <c r="Z119" i="23"/>
  <c r="Z120" i="23"/>
  <c r="Z121" i="23"/>
  <c r="Z122" i="23"/>
  <c r="Z123" i="23"/>
  <c r="Z124" i="23"/>
  <c r="Z125" i="23"/>
  <c r="Z126" i="23"/>
  <c r="Z127" i="23"/>
  <c r="Z128" i="23"/>
  <c r="Z129" i="23"/>
  <c r="Z130" i="23"/>
  <c r="Z131" i="23"/>
  <c r="Z132" i="23"/>
  <c r="Z133" i="23"/>
  <c r="Z134" i="23"/>
  <c r="Z135" i="23"/>
  <c r="Z136" i="23"/>
  <c r="Z137" i="23"/>
  <c r="Z138" i="23"/>
  <c r="Z139" i="23"/>
  <c r="Z140" i="23"/>
  <c r="Z141" i="23"/>
  <c r="Z142" i="23"/>
  <c r="Z143" i="23"/>
  <c r="Z144" i="23"/>
  <c r="Z145" i="23"/>
  <c r="Z146" i="23"/>
  <c r="Z147" i="23"/>
  <c r="Z148" i="23"/>
  <c r="Z7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V107" i="23"/>
  <c r="V108" i="23"/>
  <c r="V109" i="23"/>
  <c r="V110" i="23"/>
  <c r="V111" i="23"/>
  <c r="V112" i="23"/>
  <c r="V113" i="23"/>
  <c r="V114" i="23"/>
  <c r="V115" i="23"/>
  <c r="V116" i="23"/>
  <c r="V117" i="23"/>
  <c r="V118" i="23"/>
  <c r="V119" i="23"/>
  <c r="V120" i="23"/>
  <c r="V121" i="23"/>
  <c r="V122" i="23"/>
  <c r="V123" i="23"/>
  <c r="V124" i="23"/>
  <c r="V125" i="23"/>
  <c r="V126" i="23"/>
  <c r="V127" i="23"/>
  <c r="V128" i="23"/>
  <c r="V129" i="23"/>
  <c r="V130" i="23"/>
  <c r="V131" i="23"/>
  <c r="V132" i="23"/>
  <c r="V133" i="23"/>
  <c r="V134" i="23"/>
  <c r="V135" i="23"/>
  <c r="V136" i="23"/>
  <c r="V137" i="23"/>
  <c r="V138" i="23"/>
  <c r="V139" i="23"/>
  <c r="V140" i="23"/>
  <c r="V141" i="23"/>
  <c r="V142" i="23"/>
  <c r="V143" i="23"/>
  <c r="V144" i="23"/>
  <c r="V145" i="23"/>
  <c r="V146" i="23"/>
  <c r="V147" i="23"/>
  <c r="V148" i="23"/>
  <c r="V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100" i="23"/>
  <c r="R101" i="23"/>
  <c r="R102" i="23"/>
  <c r="R103" i="23"/>
  <c r="R104" i="23"/>
  <c r="R105" i="23"/>
  <c r="R106" i="23"/>
  <c r="R107" i="23"/>
  <c r="R108" i="23"/>
  <c r="R109" i="23"/>
  <c r="R110" i="23"/>
  <c r="R111" i="23"/>
  <c r="R112" i="23"/>
  <c r="R113" i="23"/>
  <c r="R114" i="23"/>
  <c r="R115" i="23"/>
  <c r="R116" i="23"/>
  <c r="R117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R130" i="23"/>
  <c r="R131" i="23"/>
  <c r="R132" i="23"/>
  <c r="R133" i="23"/>
  <c r="R134" i="23"/>
  <c r="R135" i="23"/>
  <c r="R136" i="23"/>
  <c r="R137" i="23"/>
  <c r="R138" i="23"/>
  <c r="R139" i="23"/>
  <c r="R140" i="23"/>
  <c r="R141" i="23"/>
  <c r="R142" i="23"/>
  <c r="R143" i="23"/>
  <c r="R144" i="23"/>
  <c r="R145" i="23"/>
  <c r="R146" i="23"/>
  <c r="R147" i="23"/>
  <c r="R148" i="23"/>
  <c r="R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E26" i="26" s="1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4" i="23"/>
  <c r="O55" i="23"/>
  <c r="O56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3" i="23"/>
  <c r="O84" i="23"/>
  <c r="O85" i="23"/>
  <c r="O86" i="23"/>
  <c r="O87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09" i="23"/>
  <c r="O110" i="23"/>
  <c r="O111" i="23"/>
  <c r="O112" i="23"/>
  <c r="O113" i="23"/>
  <c r="O114" i="23"/>
  <c r="O115" i="23"/>
  <c r="O116" i="23"/>
  <c r="O117" i="23"/>
  <c r="O118" i="23"/>
  <c r="O119" i="23"/>
  <c r="O120" i="23"/>
  <c r="O121" i="23"/>
  <c r="O122" i="23"/>
  <c r="O123" i="23"/>
  <c r="O124" i="23"/>
  <c r="O125" i="23"/>
  <c r="O126" i="23"/>
  <c r="O127" i="23"/>
  <c r="O128" i="23"/>
  <c r="O129" i="23"/>
  <c r="O130" i="23"/>
  <c r="O131" i="23"/>
  <c r="O132" i="23"/>
  <c r="O133" i="23"/>
  <c r="O134" i="23"/>
  <c r="O135" i="23"/>
  <c r="O136" i="23"/>
  <c r="O137" i="23"/>
  <c r="O138" i="23"/>
  <c r="O139" i="23"/>
  <c r="O140" i="23"/>
  <c r="O141" i="23"/>
  <c r="O142" i="23"/>
  <c r="O143" i="23"/>
  <c r="O144" i="23"/>
  <c r="O145" i="23"/>
  <c r="O146" i="23"/>
  <c r="O147" i="23"/>
  <c r="O148" i="23"/>
  <c r="O7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AK26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D71" i="26" s="1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AJ8" i="22"/>
  <c r="AJ9" i="22"/>
  <c r="AJ10" i="22"/>
  <c r="AJ11" i="22"/>
  <c r="AJ12" i="22"/>
  <c r="AJ13" i="22"/>
  <c r="AJ14" i="22"/>
  <c r="AJ15" i="22"/>
  <c r="AJ16" i="22"/>
  <c r="AJ17" i="22"/>
  <c r="AJ18" i="22"/>
  <c r="AJ19" i="22"/>
  <c r="AJ20" i="22"/>
  <c r="AJ21" i="22"/>
  <c r="AJ22" i="22"/>
  <c r="AJ23" i="22"/>
  <c r="AJ24" i="22"/>
  <c r="AJ25" i="22"/>
  <c r="AJ26" i="22"/>
  <c r="AJ27" i="22"/>
  <c r="AJ28" i="22"/>
  <c r="AJ29" i="22"/>
  <c r="AJ30" i="22"/>
  <c r="AJ31" i="22"/>
  <c r="AJ32" i="22"/>
  <c r="AJ33" i="22"/>
  <c r="AJ34" i="22"/>
  <c r="AJ35" i="22"/>
  <c r="AJ36" i="22"/>
  <c r="AJ37" i="22"/>
  <c r="AJ38" i="22"/>
  <c r="AJ39" i="22"/>
  <c r="AJ40" i="22"/>
  <c r="AJ41" i="22"/>
  <c r="AJ42" i="22"/>
  <c r="AJ43" i="22"/>
  <c r="AJ44" i="22"/>
  <c r="AJ45" i="22"/>
  <c r="AJ46" i="22"/>
  <c r="AJ47" i="22"/>
  <c r="AJ48" i="22"/>
  <c r="AJ49" i="22"/>
  <c r="AJ50" i="22"/>
  <c r="AJ51" i="22"/>
  <c r="AJ52" i="22"/>
  <c r="AJ53" i="22"/>
  <c r="AJ54" i="22"/>
  <c r="AJ55" i="22"/>
  <c r="AJ56" i="22"/>
  <c r="AJ57" i="22"/>
  <c r="AJ58" i="22"/>
  <c r="AJ59" i="22"/>
  <c r="AJ60" i="22"/>
  <c r="AJ61" i="22"/>
  <c r="AJ62" i="22"/>
  <c r="AJ63" i="22"/>
  <c r="AJ64" i="22"/>
  <c r="AJ65" i="22"/>
  <c r="AJ66" i="22"/>
  <c r="AJ67" i="22"/>
  <c r="AJ68" i="22"/>
  <c r="AJ69" i="22"/>
  <c r="AJ70" i="22"/>
  <c r="AJ71" i="22"/>
  <c r="AJ72" i="22"/>
  <c r="AJ73" i="22"/>
  <c r="AJ74" i="22"/>
  <c r="AJ75" i="22"/>
  <c r="AJ76" i="22"/>
  <c r="AJ77" i="22"/>
  <c r="AJ78" i="22"/>
  <c r="AJ79" i="22"/>
  <c r="AJ80" i="22"/>
  <c r="AJ81" i="22"/>
  <c r="AJ82" i="22"/>
  <c r="AJ83" i="22"/>
  <c r="AJ84" i="22"/>
  <c r="AJ85" i="22"/>
  <c r="AJ86" i="22"/>
  <c r="AJ87" i="22"/>
  <c r="AJ88" i="22"/>
  <c r="AJ89" i="22"/>
  <c r="AJ90" i="22"/>
  <c r="AJ91" i="22"/>
  <c r="AJ92" i="22"/>
  <c r="AJ93" i="22"/>
  <c r="AJ94" i="22"/>
  <c r="AJ95" i="22"/>
  <c r="AJ96" i="22"/>
  <c r="AJ97" i="22"/>
  <c r="AJ98" i="22"/>
  <c r="AJ99" i="22"/>
  <c r="AJ100" i="22"/>
  <c r="AJ101" i="22"/>
  <c r="AJ102" i="22"/>
  <c r="AJ103" i="22"/>
  <c r="AJ104" i="22"/>
  <c r="AJ105" i="22"/>
  <c r="AJ106" i="22"/>
  <c r="AJ107" i="22"/>
  <c r="AJ108" i="22"/>
  <c r="AJ109" i="22"/>
  <c r="AJ110" i="22"/>
  <c r="AJ111" i="22"/>
  <c r="AJ112" i="22"/>
  <c r="AJ113" i="22"/>
  <c r="AJ114" i="22"/>
  <c r="AJ115" i="22"/>
  <c r="AJ116" i="22"/>
  <c r="AJ117" i="22"/>
  <c r="AJ118" i="22"/>
  <c r="AJ119" i="22"/>
  <c r="AJ120" i="22"/>
  <c r="AJ121" i="22"/>
  <c r="AJ122" i="22"/>
  <c r="AJ123" i="22"/>
  <c r="AJ124" i="22"/>
  <c r="AJ125" i="22"/>
  <c r="AJ126" i="22"/>
  <c r="AJ127" i="22"/>
  <c r="AJ128" i="22"/>
  <c r="AJ129" i="22"/>
  <c r="AJ130" i="22"/>
  <c r="AJ131" i="22"/>
  <c r="AJ132" i="22"/>
  <c r="AJ133" i="22"/>
  <c r="AJ134" i="22"/>
  <c r="AJ135" i="22"/>
  <c r="AJ136" i="22"/>
  <c r="AJ137" i="22"/>
  <c r="AJ138" i="22"/>
  <c r="AJ139" i="22"/>
  <c r="AJ140" i="22"/>
  <c r="AJ141" i="22"/>
  <c r="AJ142" i="22"/>
  <c r="AJ143" i="22"/>
  <c r="AJ144" i="22"/>
  <c r="AJ145" i="22"/>
  <c r="AJ146" i="22"/>
  <c r="AJ147" i="22"/>
  <c r="AJ148" i="22"/>
  <c r="AJ7" i="22"/>
  <c r="AE8" i="22"/>
  <c r="AE9" i="22"/>
  <c r="AE10" i="22"/>
  <c r="AE11" i="22"/>
  <c r="AE12" i="22"/>
  <c r="AE13" i="22"/>
  <c r="AE14" i="22"/>
  <c r="AE15" i="22"/>
  <c r="AE16" i="22"/>
  <c r="AE17" i="22"/>
  <c r="AE18" i="22"/>
  <c r="AE19" i="22"/>
  <c r="AE20" i="22"/>
  <c r="AE21" i="22"/>
  <c r="AE22" i="22"/>
  <c r="AE23" i="22"/>
  <c r="AE24" i="22"/>
  <c r="AE25" i="22"/>
  <c r="AE26" i="22"/>
  <c r="AE27" i="22"/>
  <c r="AE28" i="22"/>
  <c r="AE29" i="22"/>
  <c r="AE30" i="22"/>
  <c r="AE31" i="22"/>
  <c r="AE32" i="22"/>
  <c r="AE33" i="22"/>
  <c r="AE34" i="22"/>
  <c r="AE35" i="22"/>
  <c r="AE36" i="22"/>
  <c r="AE37" i="22"/>
  <c r="AE38" i="22"/>
  <c r="AE39" i="22"/>
  <c r="AE40" i="22"/>
  <c r="AE41" i="22"/>
  <c r="AE42" i="22"/>
  <c r="AE43" i="22"/>
  <c r="AE44" i="22"/>
  <c r="AE45" i="22"/>
  <c r="AE46" i="22"/>
  <c r="AE47" i="22"/>
  <c r="AE48" i="22"/>
  <c r="AE49" i="22"/>
  <c r="AE50" i="22"/>
  <c r="AE51" i="22"/>
  <c r="AE52" i="22"/>
  <c r="AE53" i="22"/>
  <c r="AE54" i="22"/>
  <c r="AE55" i="22"/>
  <c r="AE56" i="22"/>
  <c r="AE57" i="22"/>
  <c r="AE58" i="22"/>
  <c r="AE59" i="22"/>
  <c r="AE60" i="22"/>
  <c r="AE61" i="22"/>
  <c r="AE62" i="22"/>
  <c r="AE63" i="22"/>
  <c r="AE64" i="22"/>
  <c r="AE65" i="22"/>
  <c r="AE66" i="22"/>
  <c r="AE67" i="22"/>
  <c r="AE68" i="22"/>
  <c r="AE69" i="22"/>
  <c r="AE70" i="22"/>
  <c r="AE71" i="22"/>
  <c r="AE72" i="22"/>
  <c r="AE73" i="22"/>
  <c r="AE74" i="22"/>
  <c r="AE75" i="22"/>
  <c r="AE76" i="22"/>
  <c r="AE77" i="22"/>
  <c r="AE78" i="22"/>
  <c r="AE79" i="22"/>
  <c r="AE80" i="22"/>
  <c r="AE81" i="22"/>
  <c r="AE82" i="22"/>
  <c r="AE83" i="22"/>
  <c r="AE84" i="22"/>
  <c r="AE85" i="22"/>
  <c r="AE86" i="22"/>
  <c r="AE87" i="22"/>
  <c r="AE88" i="22"/>
  <c r="AE89" i="22"/>
  <c r="AE90" i="22"/>
  <c r="AE91" i="22"/>
  <c r="AE92" i="22"/>
  <c r="AE93" i="22"/>
  <c r="AE94" i="22"/>
  <c r="AE95" i="22"/>
  <c r="AE96" i="22"/>
  <c r="AE97" i="22"/>
  <c r="AE98" i="22"/>
  <c r="AE99" i="22"/>
  <c r="AE100" i="22"/>
  <c r="AE101" i="22"/>
  <c r="AE102" i="22"/>
  <c r="AE103" i="22"/>
  <c r="AE104" i="22"/>
  <c r="AE105" i="22"/>
  <c r="AE106" i="22"/>
  <c r="AE107" i="22"/>
  <c r="AE108" i="22"/>
  <c r="AE109" i="22"/>
  <c r="AE110" i="22"/>
  <c r="AE111" i="22"/>
  <c r="AE112" i="22"/>
  <c r="AE113" i="22"/>
  <c r="AE114" i="22"/>
  <c r="AE115" i="22"/>
  <c r="AE116" i="22"/>
  <c r="AE117" i="22"/>
  <c r="AE118" i="22"/>
  <c r="AE119" i="22"/>
  <c r="AE120" i="22"/>
  <c r="AE121" i="22"/>
  <c r="AE122" i="22"/>
  <c r="AE123" i="22"/>
  <c r="AE124" i="22"/>
  <c r="AE125" i="22"/>
  <c r="AE126" i="22"/>
  <c r="AE127" i="22"/>
  <c r="AE128" i="22"/>
  <c r="AE129" i="22"/>
  <c r="AE130" i="22"/>
  <c r="AE131" i="22"/>
  <c r="AE132" i="22"/>
  <c r="AE133" i="22"/>
  <c r="AE134" i="22"/>
  <c r="AE135" i="22"/>
  <c r="AE136" i="22"/>
  <c r="AE137" i="22"/>
  <c r="AE138" i="22"/>
  <c r="AE139" i="22"/>
  <c r="AE140" i="22"/>
  <c r="AE141" i="22"/>
  <c r="AE142" i="22"/>
  <c r="AE143" i="22"/>
  <c r="AE144" i="22"/>
  <c r="AE145" i="22"/>
  <c r="AE146" i="22"/>
  <c r="AE147" i="22"/>
  <c r="AE148" i="22"/>
  <c r="AE7" i="22"/>
  <c r="AK133" i="22"/>
  <c r="AK148" i="22"/>
  <c r="AK7" i="22"/>
  <c r="AK5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141" i="22"/>
  <c r="Z142" i="22"/>
  <c r="Z143" i="22"/>
  <c r="Z144" i="22"/>
  <c r="Z145" i="22"/>
  <c r="Z146" i="22"/>
  <c r="Z147" i="22"/>
  <c r="Z148" i="22"/>
  <c r="Z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R118" i="22"/>
  <c r="R119" i="22"/>
  <c r="R120" i="22"/>
  <c r="R121" i="22"/>
  <c r="R122" i="22"/>
  <c r="R123" i="22"/>
  <c r="R124" i="22"/>
  <c r="R125" i="22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7" i="22"/>
  <c r="O8" i="22"/>
  <c r="E8" i="26" s="1"/>
  <c r="O9" i="22"/>
  <c r="E9" i="26" s="1"/>
  <c r="O10" i="22"/>
  <c r="E10" i="26" s="1"/>
  <c r="O11" i="22"/>
  <c r="O12" i="22"/>
  <c r="O13" i="22"/>
  <c r="E13" i="26" s="1"/>
  <c r="O14" i="22"/>
  <c r="E14" i="26" s="1"/>
  <c r="O15" i="22"/>
  <c r="O16" i="22"/>
  <c r="E16" i="26" s="1"/>
  <c r="O17" i="22"/>
  <c r="E17" i="26" s="1"/>
  <c r="O18" i="22"/>
  <c r="E18" i="26" s="1"/>
  <c r="O19" i="22"/>
  <c r="O20" i="22"/>
  <c r="O21" i="22"/>
  <c r="E21" i="26" s="1"/>
  <c r="O22" i="22"/>
  <c r="O23" i="22"/>
  <c r="E23" i="26" s="1"/>
  <c r="O24" i="22"/>
  <c r="AK24" i="22" s="1"/>
  <c r="O25" i="22"/>
  <c r="E25" i="26" s="1"/>
  <c r="O26" i="22"/>
  <c r="O27" i="22"/>
  <c r="O28" i="22"/>
  <c r="E28" i="26" s="1"/>
  <c r="O29" i="22"/>
  <c r="E29" i="26" s="1"/>
  <c r="O30" i="22"/>
  <c r="E30" i="26" s="1"/>
  <c r="O31" i="22"/>
  <c r="E31" i="26" s="1"/>
  <c r="O32" i="22"/>
  <c r="E32" i="26" s="1"/>
  <c r="O33" i="22"/>
  <c r="E33" i="26" s="1"/>
  <c r="O34" i="22"/>
  <c r="E34" i="26" s="1"/>
  <c r="O35" i="22"/>
  <c r="E35" i="26" s="1"/>
  <c r="O36" i="22"/>
  <c r="O37" i="22"/>
  <c r="O38" i="22"/>
  <c r="E38" i="26" s="1"/>
  <c r="O39" i="22"/>
  <c r="E39" i="26" s="1"/>
  <c r="O40" i="22"/>
  <c r="AK40" i="22" s="1"/>
  <c r="O41" i="22"/>
  <c r="E41" i="26" s="1"/>
  <c r="O42" i="22"/>
  <c r="O43" i="22"/>
  <c r="E43" i="26" s="1"/>
  <c r="O44" i="22"/>
  <c r="E44" i="26" s="1"/>
  <c r="O45" i="22"/>
  <c r="E45" i="26" s="1"/>
  <c r="O46" i="22"/>
  <c r="E46" i="26" s="1"/>
  <c r="O47" i="22"/>
  <c r="O48" i="22"/>
  <c r="E48" i="26" s="1"/>
  <c r="O49" i="22"/>
  <c r="E49" i="26" s="1"/>
  <c r="O50" i="22"/>
  <c r="E50" i="26" s="1"/>
  <c r="O51" i="22"/>
  <c r="O52" i="22"/>
  <c r="E52" i="26" s="1"/>
  <c r="O53" i="22"/>
  <c r="E53" i="26" s="1"/>
  <c r="O54" i="22"/>
  <c r="E54" i="26" s="1"/>
  <c r="O55" i="22"/>
  <c r="O56" i="22"/>
  <c r="E56" i="26" s="1"/>
  <c r="O57" i="22"/>
  <c r="O58" i="22"/>
  <c r="O59" i="22"/>
  <c r="O60" i="22"/>
  <c r="AK60" i="22" s="1"/>
  <c r="O61" i="22"/>
  <c r="O62" i="22"/>
  <c r="O63" i="22"/>
  <c r="O64" i="22"/>
  <c r="O65" i="22"/>
  <c r="O66" i="22"/>
  <c r="E66" i="26" s="1"/>
  <c r="O67" i="22"/>
  <c r="O68" i="22"/>
  <c r="AK68" i="22" s="1"/>
  <c r="O69" i="22"/>
  <c r="O70" i="22"/>
  <c r="E70" i="26" s="1"/>
  <c r="O71" i="22"/>
  <c r="O72" i="22"/>
  <c r="O73" i="22"/>
  <c r="O74" i="22"/>
  <c r="O75" i="22"/>
  <c r="O76" i="22"/>
  <c r="AK76" i="22" s="1"/>
  <c r="O77" i="22"/>
  <c r="O78" i="22"/>
  <c r="O79" i="22"/>
  <c r="O80" i="22"/>
  <c r="O81" i="22"/>
  <c r="O82" i="22"/>
  <c r="O83" i="22"/>
  <c r="O84" i="22"/>
  <c r="AK84" i="22" s="1"/>
  <c r="O85" i="22"/>
  <c r="E85" i="26" s="1"/>
  <c r="O86" i="22"/>
  <c r="O87" i="22"/>
  <c r="O88" i="22"/>
  <c r="O89" i="22"/>
  <c r="E89" i="26" s="1"/>
  <c r="O90" i="22"/>
  <c r="O91" i="22"/>
  <c r="O92" i="22"/>
  <c r="AK92" i="22" s="1"/>
  <c r="O93" i="22"/>
  <c r="O94" i="22"/>
  <c r="O95" i="22"/>
  <c r="O96" i="22"/>
  <c r="O97" i="22"/>
  <c r="O98" i="22"/>
  <c r="O99" i="22"/>
  <c r="O100" i="22"/>
  <c r="AK100" i="22" s="1"/>
  <c r="O101" i="22"/>
  <c r="O102" i="22"/>
  <c r="O103" i="22"/>
  <c r="O104" i="22"/>
  <c r="E104" i="26" s="1"/>
  <c r="E105" i="26" s="1"/>
  <c r="O105" i="22"/>
  <c r="O106" i="22"/>
  <c r="O107" i="22"/>
  <c r="O108" i="22"/>
  <c r="AK108" i="22" s="1"/>
  <c r="O109" i="22"/>
  <c r="O110" i="22"/>
  <c r="O111" i="22"/>
  <c r="O112" i="22"/>
  <c r="O113" i="22"/>
  <c r="O114" i="22"/>
  <c r="O115" i="22"/>
  <c r="O116" i="22"/>
  <c r="AK116" i="22" s="1"/>
  <c r="O117" i="22"/>
  <c r="O118" i="22"/>
  <c r="O119" i="22"/>
  <c r="O120" i="22"/>
  <c r="E120" i="26" s="1"/>
  <c r="O121" i="22"/>
  <c r="O122" i="22"/>
  <c r="O123" i="22"/>
  <c r="O124" i="22"/>
  <c r="O125" i="22"/>
  <c r="O126" i="22"/>
  <c r="O127" i="22"/>
  <c r="O128" i="22"/>
  <c r="E128" i="26" s="1"/>
  <c r="O129" i="22"/>
  <c r="O130" i="22"/>
  <c r="O131" i="22"/>
  <c r="O132" i="22"/>
  <c r="AK132" i="22" s="1"/>
  <c r="O133" i="22"/>
  <c r="E133" i="26" s="1"/>
  <c r="O134" i="22"/>
  <c r="O135" i="22"/>
  <c r="O136" i="22"/>
  <c r="O137" i="22"/>
  <c r="O138" i="22"/>
  <c r="O139" i="22"/>
  <c r="O140" i="22"/>
  <c r="AK140" i="22" s="1"/>
  <c r="O141" i="22"/>
  <c r="AK141" i="22" s="1"/>
  <c r="O142" i="22"/>
  <c r="E142" i="26" s="1"/>
  <c r="O143" i="22"/>
  <c r="E143" i="26" s="1"/>
  <c r="O144" i="22"/>
  <c r="E144" i="26" s="1"/>
  <c r="O145" i="22"/>
  <c r="O146" i="22"/>
  <c r="E146" i="26" s="1"/>
  <c r="O147" i="22"/>
  <c r="E147" i="26" s="1"/>
  <c r="O148" i="22"/>
  <c r="O7" i="22"/>
  <c r="I8" i="22"/>
  <c r="I9" i="22"/>
  <c r="D9" i="26" s="1"/>
  <c r="I10" i="22"/>
  <c r="D10" i="26" s="1"/>
  <c r="I11" i="22"/>
  <c r="I12" i="22"/>
  <c r="I13" i="22"/>
  <c r="D13" i="26" s="1"/>
  <c r="I14" i="22"/>
  <c r="D14" i="26" s="1"/>
  <c r="I15" i="22"/>
  <c r="I16" i="22"/>
  <c r="I17" i="22"/>
  <c r="D17" i="26" s="1"/>
  <c r="I18" i="22"/>
  <c r="D18" i="26" s="1"/>
  <c r="I19" i="22"/>
  <c r="I20" i="22"/>
  <c r="I21" i="22"/>
  <c r="AK21" i="22" s="1"/>
  <c r="I22" i="22"/>
  <c r="I23" i="22"/>
  <c r="I24" i="22"/>
  <c r="I25" i="22"/>
  <c r="AK25" i="22" s="1"/>
  <c r="I26" i="22"/>
  <c r="D26" i="26" s="1"/>
  <c r="I27" i="22"/>
  <c r="D27" i="26" s="1"/>
  <c r="I28" i="22"/>
  <c r="I29" i="22"/>
  <c r="AK29" i="22" s="1"/>
  <c r="I30" i="22"/>
  <c r="D30" i="26" s="1"/>
  <c r="I31" i="22"/>
  <c r="D31" i="26" s="1"/>
  <c r="I32" i="22"/>
  <c r="D32" i="26" s="1"/>
  <c r="I33" i="22"/>
  <c r="AK33" i="22" s="1"/>
  <c r="I34" i="22"/>
  <c r="D34" i="26" s="1"/>
  <c r="I35" i="22"/>
  <c r="D35" i="26" s="1"/>
  <c r="I36" i="22"/>
  <c r="I37" i="22"/>
  <c r="AK37" i="22" s="1"/>
  <c r="I38" i="22"/>
  <c r="D38" i="26" s="1"/>
  <c r="I39" i="22"/>
  <c r="I40" i="22"/>
  <c r="I41" i="22"/>
  <c r="D41" i="26" s="1"/>
  <c r="I42" i="22"/>
  <c r="D42" i="26" s="1"/>
  <c r="I43" i="22"/>
  <c r="I44" i="22"/>
  <c r="I45" i="22"/>
  <c r="D45" i="26" s="1"/>
  <c r="I46" i="22"/>
  <c r="D46" i="26" s="1"/>
  <c r="I47" i="22"/>
  <c r="I48" i="22"/>
  <c r="I49" i="22"/>
  <c r="D49" i="26" s="1"/>
  <c r="I50" i="22"/>
  <c r="D50" i="26" s="1"/>
  <c r="I51" i="22"/>
  <c r="I52" i="22"/>
  <c r="I53" i="22"/>
  <c r="D53" i="26" s="1"/>
  <c r="I54" i="22"/>
  <c r="D54" i="26" s="1"/>
  <c r="I55" i="22"/>
  <c r="I56" i="22"/>
  <c r="I57" i="22"/>
  <c r="I58" i="22"/>
  <c r="I59" i="22"/>
  <c r="I60" i="22"/>
  <c r="I61" i="22"/>
  <c r="AK61" i="22" s="1"/>
  <c r="I62" i="22"/>
  <c r="D62" i="26" s="1"/>
  <c r="I63" i="22"/>
  <c r="D63" i="26" s="1"/>
  <c r="I64" i="22"/>
  <c r="D64" i="26" s="1"/>
  <c r="I65" i="22"/>
  <c r="D65" i="26" s="1"/>
  <c r="I66" i="22"/>
  <c r="D66" i="26" s="1"/>
  <c r="I67" i="22"/>
  <c r="D67" i="26" s="1"/>
  <c r="I68" i="22"/>
  <c r="D68" i="26" s="1"/>
  <c r="I69" i="22"/>
  <c r="I70" i="22"/>
  <c r="D70" i="26" s="1"/>
  <c r="I71" i="22"/>
  <c r="I72" i="22"/>
  <c r="D72" i="26" s="1"/>
  <c r="I73" i="22"/>
  <c r="AK73" i="22" s="1"/>
  <c r="I74" i="22"/>
  <c r="D74" i="26" s="1"/>
  <c r="I75" i="22"/>
  <c r="D75" i="26" s="1"/>
  <c r="I76" i="22"/>
  <c r="I77" i="22"/>
  <c r="AK77" i="22" s="1"/>
  <c r="I78" i="22"/>
  <c r="D78" i="26" s="1"/>
  <c r="I79" i="22"/>
  <c r="I80" i="22"/>
  <c r="D80" i="26" s="1"/>
  <c r="I81" i="22"/>
  <c r="D81" i="26" s="1"/>
  <c r="I82" i="22"/>
  <c r="D82" i="26" s="1"/>
  <c r="I83" i="22"/>
  <c r="D83" i="26" s="1"/>
  <c r="I84" i="22"/>
  <c r="D84" i="26" s="1"/>
  <c r="I85" i="22"/>
  <c r="AK85" i="22" s="1"/>
  <c r="I86" i="22"/>
  <c r="D86" i="26" s="1"/>
  <c r="I87" i="22"/>
  <c r="D87" i="26" s="1"/>
  <c r="I88" i="22"/>
  <c r="D88" i="26" s="1"/>
  <c r="I89" i="22"/>
  <c r="D89" i="26" s="1"/>
  <c r="I90" i="22"/>
  <c r="I91" i="22"/>
  <c r="I92" i="22"/>
  <c r="D92" i="26" s="1"/>
  <c r="I93" i="22"/>
  <c r="AK93" i="22" s="1"/>
  <c r="I94" i="22"/>
  <c r="D94" i="26" s="1"/>
  <c r="I95" i="22"/>
  <c r="I96" i="22"/>
  <c r="I97" i="22"/>
  <c r="D97" i="26" s="1"/>
  <c r="I98" i="22"/>
  <c r="D98" i="26" s="1"/>
  <c r="I99" i="22"/>
  <c r="I100" i="22"/>
  <c r="I101" i="22"/>
  <c r="D101" i="26" s="1"/>
  <c r="I102" i="22"/>
  <c r="D102" i="26" s="1"/>
  <c r="I103" i="22"/>
  <c r="I104" i="22"/>
  <c r="I105" i="22"/>
  <c r="AK105" i="22" s="1"/>
  <c r="I106" i="22"/>
  <c r="I107" i="22"/>
  <c r="I108" i="22"/>
  <c r="D108" i="26" s="1"/>
  <c r="I109" i="22"/>
  <c r="AK109" i="22" s="1"/>
  <c r="I110" i="22"/>
  <c r="D110" i="26" s="1"/>
  <c r="I111" i="22"/>
  <c r="I112" i="22"/>
  <c r="D112" i="26" s="1"/>
  <c r="I113" i="22"/>
  <c r="AK113" i="22" s="1"/>
  <c r="I114" i="22"/>
  <c r="I115" i="22"/>
  <c r="I116" i="22"/>
  <c r="I117" i="22"/>
  <c r="D117" i="26" s="1"/>
  <c r="I118" i="22"/>
  <c r="D118" i="26" s="1"/>
  <c r="I119" i="22"/>
  <c r="I120" i="22"/>
  <c r="I121" i="22"/>
  <c r="I122" i="22"/>
  <c r="I123" i="22"/>
  <c r="I124" i="22"/>
  <c r="I125" i="22"/>
  <c r="I126" i="22"/>
  <c r="I127" i="22"/>
  <c r="I128" i="22"/>
  <c r="I129" i="22"/>
  <c r="AK129" i="22" s="1"/>
  <c r="I130" i="22"/>
  <c r="D130" i="26" s="1"/>
  <c r="I131" i="22"/>
  <c r="I132" i="22"/>
  <c r="D132" i="26" s="1"/>
  <c r="I133" i="22"/>
  <c r="D133" i="26" s="1"/>
  <c r="I134" i="22"/>
  <c r="D134" i="26" s="1"/>
  <c r="I135" i="22"/>
  <c r="D135" i="26" s="1"/>
  <c r="I136" i="22"/>
  <c r="I137" i="22"/>
  <c r="AK137" i="22" s="1"/>
  <c r="I138" i="22"/>
  <c r="D138" i="26" s="1"/>
  <c r="I139" i="22"/>
  <c r="I140" i="22"/>
  <c r="D140" i="26" s="1"/>
  <c r="I141" i="22"/>
  <c r="D141" i="26" s="1"/>
  <c r="I142" i="22"/>
  <c r="D142" i="26" s="1"/>
  <c r="I143" i="22"/>
  <c r="I144" i="22"/>
  <c r="D144" i="26" s="1"/>
  <c r="I145" i="22"/>
  <c r="D145" i="26" s="1"/>
  <c r="I146" i="22"/>
  <c r="D146" i="26" s="1"/>
  <c r="I147" i="22"/>
  <c r="I148" i="22"/>
  <c r="I7" i="22"/>
  <c r="D7" i="26" s="1"/>
  <c r="AQ9" i="19"/>
  <c r="AQ13" i="19"/>
  <c r="AQ17" i="19"/>
  <c r="AQ21" i="19"/>
  <c r="AQ25" i="19"/>
  <c r="AQ29" i="19"/>
  <c r="AQ33" i="19"/>
  <c r="AQ37" i="19"/>
  <c r="AQ41" i="19"/>
  <c r="AQ45" i="19"/>
  <c r="AQ49" i="19"/>
  <c r="AQ53" i="19"/>
  <c r="AQ57" i="19"/>
  <c r="AQ61" i="19"/>
  <c r="AQ65" i="19"/>
  <c r="AQ69" i="19"/>
  <c r="AQ73" i="19"/>
  <c r="AQ77" i="19"/>
  <c r="AQ81" i="19"/>
  <c r="AQ85" i="19"/>
  <c r="AQ89" i="19"/>
  <c r="AQ93" i="19"/>
  <c r="AQ97" i="19"/>
  <c r="AQ101" i="19"/>
  <c r="AQ105" i="19"/>
  <c r="AQ109" i="19"/>
  <c r="AQ113" i="19"/>
  <c r="AQ117" i="19"/>
  <c r="AQ121" i="19"/>
  <c r="AQ125" i="19"/>
  <c r="AQ129" i="19"/>
  <c r="AQ133" i="19"/>
  <c r="AQ137" i="19"/>
  <c r="AQ141" i="19"/>
  <c r="AQ145" i="19"/>
  <c r="AQ7" i="19"/>
  <c r="AQ5" i="19"/>
  <c r="AP8" i="19"/>
  <c r="AQ8" i="19" s="1"/>
  <c r="AP9" i="19"/>
  <c r="AP10" i="19"/>
  <c r="AQ10" i="19" s="1"/>
  <c r="AP11" i="19"/>
  <c r="AQ11" i="19" s="1"/>
  <c r="AP12" i="19"/>
  <c r="AQ12" i="19" s="1"/>
  <c r="AP13" i="19"/>
  <c r="AP14" i="19"/>
  <c r="AQ14" i="19" s="1"/>
  <c r="AP15" i="19"/>
  <c r="AQ15" i="19" s="1"/>
  <c r="AP16" i="19"/>
  <c r="AQ16" i="19" s="1"/>
  <c r="AP17" i="19"/>
  <c r="AP18" i="19"/>
  <c r="AQ18" i="19" s="1"/>
  <c r="AP19" i="19"/>
  <c r="AQ19" i="19" s="1"/>
  <c r="AP20" i="19"/>
  <c r="AQ20" i="19" s="1"/>
  <c r="AP21" i="19"/>
  <c r="AP22" i="19"/>
  <c r="AQ22" i="19" s="1"/>
  <c r="AP23" i="19"/>
  <c r="AQ23" i="19" s="1"/>
  <c r="AP24" i="19"/>
  <c r="AQ24" i="19" s="1"/>
  <c r="AP25" i="19"/>
  <c r="AP26" i="19"/>
  <c r="AQ26" i="19" s="1"/>
  <c r="AP27" i="19"/>
  <c r="AQ27" i="19" s="1"/>
  <c r="AP28" i="19"/>
  <c r="AQ28" i="19" s="1"/>
  <c r="AP29" i="19"/>
  <c r="AP30" i="19"/>
  <c r="AQ30" i="19" s="1"/>
  <c r="AP31" i="19"/>
  <c r="AQ31" i="19" s="1"/>
  <c r="AP32" i="19"/>
  <c r="AQ32" i="19" s="1"/>
  <c r="AP33" i="19"/>
  <c r="AP34" i="19"/>
  <c r="AQ34" i="19" s="1"/>
  <c r="AP35" i="19"/>
  <c r="AQ35" i="19" s="1"/>
  <c r="AP36" i="19"/>
  <c r="AQ36" i="19" s="1"/>
  <c r="AP37" i="19"/>
  <c r="AP38" i="19"/>
  <c r="AQ38" i="19" s="1"/>
  <c r="AP39" i="19"/>
  <c r="AQ39" i="19" s="1"/>
  <c r="AP40" i="19"/>
  <c r="AQ40" i="19" s="1"/>
  <c r="AP41" i="19"/>
  <c r="AP42" i="19"/>
  <c r="AQ42" i="19" s="1"/>
  <c r="AP43" i="19"/>
  <c r="AQ43" i="19" s="1"/>
  <c r="AP44" i="19"/>
  <c r="AQ44" i="19" s="1"/>
  <c r="AP45" i="19"/>
  <c r="AP46" i="19"/>
  <c r="AQ46" i="19" s="1"/>
  <c r="AP47" i="19"/>
  <c r="AQ47" i="19" s="1"/>
  <c r="AP48" i="19"/>
  <c r="AQ48" i="19" s="1"/>
  <c r="AP49" i="19"/>
  <c r="AP50" i="19"/>
  <c r="AQ50" i="19" s="1"/>
  <c r="AP51" i="19"/>
  <c r="AQ51" i="19" s="1"/>
  <c r="AP52" i="19"/>
  <c r="AQ52" i="19" s="1"/>
  <c r="AP53" i="19"/>
  <c r="AP54" i="19"/>
  <c r="AQ54" i="19" s="1"/>
  <c r="AP55" i="19"/>
  <c r="AQ55" i="19" s="1"/>
  <c r="AP56" i="19"/>
  <c r="AQ56" i="19" s="1"/>
  <c r="AP57" i="19"/>
  <c r="AP58" i="19"/>
  <c r="AQ58" i="19" s="1"/>
  <c r="AP59" i="19"/>
  <c r="AQ59" i="19" s="1"/>
  <c r="AP60" i="19"/>
  <c r="AQ60" i="19" s="1"/>
  <c r="AP61" i="19"/>
  <c r="AP62" i="19"/>
  <c r="AQ62" i="19" s="1"/>
  <c r="AP63" i="19"/>
  <c r="AQ63" i="19" s="1"/>
  <c r="AP64" i="19"/>
  <c r="AQ64" i="19" s="1"/>
  <c r="AP65" i="19"/>
  <c r="AP66" i="19"/>
  <c r="AQ66" i="19" s="1"/>
  <c r="AP67" i="19"/>
  <c r="AQ67" i="19" s="1"/>
  <c r="AP68" i="19"/>
  <c r="AQ68" i="19" s="1"/>
  <c r="AP69" i="19"/>
  <c r="AP70" i="19"/>
  <c r="AQ70" i="19" s="1"/>
  <c r="AP71" i="19"/>
  <c r="AQ71" i="19" s="1"/>
  <c r="AP72" i="19"/>
  <c r="AQ72" i="19" s="1"/>
  <c r="AP73" i="19"/>
  <c r="AP74" i="19"/>
  <c r="AQ74" i="19" s="1"/>
  <c r="AP75" i="19"/>
  <c r="AQ75" i="19" s="1"/>
  <c r="AP76" i="19"/>
  <c r="AQ76" i="19" s="1"/>
  <c r="AP77" i="19"/>
  <c r="AP78" i="19"/>
  <c r="AQ78" i="19" s="1"/>
  <c r="AP79" i="19"/>
  <c r="AQ79" i="19" s="1"/>
  <c r="AP80" i="19"/>
  <c r="AQ80" i="19" s="1"/>
  <c r="AP81" i="19"/>
  <c r="AP82" i="19"/>
  <c r="AQ82" i="19" s="1"/>
  <c r="AP83" i="19"/>
  <c r="AQ83" i="19" s="1"/>
  <c r="AP84" i="19"/>
  <c r="AQ84" i="19" s="1"/>
  <c r="AP85" i="19"/>
  <c r="AP86" i="19"/>
  <c r="AQ86" i="19" s="1"/>
  <c r="AP87" i="19"/>
  <c r="AQ87" i="19" s="1"/>
  <c r="AP88" i="19"/>
  <c r="AQ88" i="19" s="1"/>
  <c r="AP89" i="19"/>
  <c r="AP90" i="19"/>
  <c r="AQ90" i="19" s="1"/>
  <c r="AP91" i="19"/>
  <c r="AQ91" i="19" s="1"/>
  <c r="AP92" i="19"/>
  <c r="AQ92" i="19" s="1"/>
  <c r="AP93" i="19"/>
  <c r="AP94" i="19"/>
  <c r="AQ94" i="19" s="1"/>
  <c r="AP95" i="19"/>
  <c r="AQ95" i="19" s="1"/>
  <c r="AP96" i="19"/>
  <c r="AQ96" i="19" s="1"/>
  <c r="AP97" i="19"/>
  <c r="AP98" i="19"/>
  <c r="AQ98" i="19" s="1"/>
  <c r="AP99" i="19"/>
  <c r="AQ99" i="19" s="1"/>
  <c r="AP100" i="19"/>
  <c r="AQ100" i="19" s="1"/>
  <c r="AP101" i="19"/>
  <c r="AP102" i="19"/>
  <c r="AQ102" i="19" s="1"/>
  <c r="AP103" i="19"/>
  <c r="AQ103" i="19" s="1"/>
  <c r="AP104" i="19"/>
  <c r="AQ104" i="19" s="1"/>
  <c r="AP105" i="19"/>
  <c r="AP106" i="19"/>
  <c r="AQ106" i="19" s="1"/>
  <c r="AP107" i="19"/>
  <c r="AQ107" i="19" s="1"/>
  <c r="AP108" i="19"/>
  <c r="AQ108" i="19" s="1"/>
  <c r="AP109" i="19"/>
  <c r="AP110" i="19"/>
  <c r="AQ110" i="19" s="1"/>
  <c r="AP111" i="19"/>
  <c r="AQ111" i="19" s="1"/>
  <c r="AP112" i="19"/>
  <c r="AQ112" i="19" s="1"/>
  <c r="AP113" i="19"/>
  <c r="AP114" i="19"/>
  <c r="AQ114" i="19" s="1"/>
  <c r="AP115" i="19"/>
  <c r="AQ115" i="19" s="1"/>
  <c r="AP116" i="19"/>
  <c r="AQ116" i="19" s="1"/>
  <c r="AP117" i="19"/>
  <c r="AP118" i="19"/>
  <c r="AQ118" i="19" s="1"/>
  <c r="AP119" i="19"/>
  <c r="AQ119" i="19" s="1"/>
  <c r="AP120" i="19"/>
  <c r="AQ120" i="19" s="1"/>
  <c r="AP121" i="19"/>
  <c r="AP122" i="19"/>
  <c r="AQ122" i="19" s="1"/>
  <c r="AP123" i="19"/>
  <c r="AQ123" i="19" s="1"/>
  <c r="AP124" i="19"/>
  <c r="AQ124" i="19" s="1"/>
  <c r="AP125" i="19"/>
  <c r="AP126" i="19"/>
  <c r="AQ126" i="19" s="1"/>
  <c r="AP127" i="19"/>
  <c r="AQ127" i="19" s="1"/>
  <c r="AP128" i="19"/>
  <c r="AQ128" i="19" s="1"/>
  <c r="AP129" i="19"/>
  <c r="AP130" i="19"/>
  <c r="AQ130" i="19" s="1"/>
  <c r="AP131" i="19"/>
  <c r="AQ131" i="19" s="1"/>
  <c r="AP132" i="19"/>
  <c r="AQ132" i="19" s="1"/>
  <c r="AP133" i="19"/>
  <c r="AP134" i="19"/>
  <c r="AQ134" i="19" s="1"/>
  <c r="AP135" i="19"/>
  <c r="AQ135" i="19" s="1"/>
  <c r="AP136" i="19"/>
  <c r="AQ136" i="19" s="1"/>
  <c r="AP137" i="19"/>
  <c r="AP138" i="19"/>
  <c r="AQ138" i="19" s="1"/>
  <c r="AP139" i="19"/>
  <c r="AQ139" i="19" s="1"/>
  <c r="AP140" i="19"/>
  <c r="AQ140" i="19" s="1"/>
  <c r="AP141" i="19"/>
  <c r="AP142" i="19"/>
  <c r="AQ142" i="19" s="1"/>
  <c r="AP143" i="19"/>
  <c r="AQ143" i="19" s="1"/>
  <c r="AP144" i="19"/>
  <c r="AQ144" i="19" s="1"/>
  <c r="AP145" i="19"/>
  <c r="AP146" i="19"/>
  <c r="AQ146" i="19" s="1"/>
  <c r="AP147" i="19"/>
  <c r="AQ147" i="19" s="1"/>
  <c r="AP148" i="19"/>
  <c r="AQ148" i="19" s="1"/>
  <c r="AP7" i="19"/>
  <c r="AK8" i="19"/>
  <c r="AK9" i="19"/>
  <c r="AK10" i="19"/>
  <c r="AK11" i="19"/>
  <c r="AK12" i="19"/>
  <c r="AK13" i="19"/>
  <c r="AK14" i="19"/>
  <c r="AK15" i="19"/>
  <c r="AK16" i="19"/>
  <c r="AK17" i="19"/>
  <c r="AK18" i="19"/>
  <c r="AK19" i="19"/>
  <c r="AK20" i="19"/>
  <c r="AK21" i="19"/>
  <c r="AK22" i="19"/>
  <c r="AK23" i="19"/>
  <c r="AK24" i="19"/>
  <c r="AK25" i="19"/>
  <c r="AK26" i="19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43" i="19"/>
  <c r="AK44" i="19"/>
  <c r="AK45" i="19"/>
  <c r="AK46" i="19"/>
  <c r="AK47" i="19"/>
  <c r="AK48" i="19"/>
  <c r="AK49" i="19"/>
  <c r="AK50" i="19"/>
  <c r="AK51" i="19"/>
  <c r="AK52" i="19"/>
  <c r="AK53" i="19"/>
  <c r="AK54" i="19"/>
  <c r="AK55" i="19"/>
  <c r="AK56" i="19"/>
  <c r="AK57" i="19"/>
  <c r="AK58" i="19"/>
  <c r="AK59" i="19"/>
  <c r="AK60" i="19"/>
  <c r="AK61" i="19"/>
  <c r="AK62" i="19"/>
  <c r="AK63" i="19"/>
  <c r="AK64" i="19"/>
  <c r="AK65" i="19"/>
  <c r="AK66" i="19"/>
  <c r="AK67" i="19"/>
  <c r="AK68" i="19"/>
  <c r="AK69" i="19"/>
  <c r="AK70" i="19"/>
  <c r="AK71" i="19"/>
  <c r="AK72" i="19"/>
  <c r="AK73" i="19"/>
  <c r="AK74" i="19"/>
  <c r="AK75" i="19"/>
  <c r="AK76" i="19"/>
  <c r="AK77" i="19"/>
  <c r="AK78" i="19"/>
  <c r="AK79" i="19"/>
  <c r="AK80" i="19"/>
  <c r="AK81" i="19"/>
  <c r="AK82" i="19"/>
  <c r="AK83" i="19"/>
  <c r="AK84" i="19"/>
  <c r="AK85" i="19"/>
  <c r="AK86" i="19"/>
  <c r="AK87" i="19"/>
  <c r="AK88" i="19"/>
  <c r="AK89" i="19"/>
  <c r="AK90" i="19"/>
  <c r="AK91" i="19"/>
  <c r="AK92" i="19"/>
  <c r="AK93" i="19"/>
  <c r="AK94" i="19"/>
  <c r="AK95" i="19"/>
  <c r="AK96" i="19"/>
  <c r="AK97" i="19"/>
  <c r="AK98" i="19"/>
  <c r="AK99" i="19"/>
  <c r="AK100" i="19"/>
  <c r="AK101" i="19"/>
  <c r="AK102" i="19"/>
  <c r="AK103" i="19"/>
  <c r="AK104" i="19"/>
  <c r="AK105" i="19"/>
  <c r="AK106" i="19"/>
  <c r="AK107" i="19"/>
  <c r="AK108" i="19"/>
  <c r="AK109" i="19"/>
  <c r="AK110" i="19"/>
  <c r="AK111" i="19"/>
  <c r="AK112" i="19"/>
  <c r="AK113" i="19"/>
  <c r="AK114" i="19"/>
  <c r="AK115" i="19"/>
  <c r="AK116" i="19"/>
  <c r="AK117" i="19"/>
  <c r="AK118" i="19"/>
  <c r="AK119" i="19"/>
  <c r="AK120" i="19"/>
  <c r="AK121" i="19"/>
  <c r="AK122" i="19"/>
  <c r="AK123" i="19"/>
  <c r="AK124" i="19"/>
  <c r="AK125" i="19"/>
  <c r="AK126" i="19"/>
  <c r="AK127" i="19"/>
  <c r="AK128" i="19"/>
  <c r="AK129" i="19"/>
  <c r="AK130" i="19"/>
  <c r="AK131" i="19"/>
  <c r="AK132" i="19"/>
  <c r="AK133" i="19"/>
  <c r="AK134" i="19"/>
  <c r="AK135" i="19"/>
  <c r="AK136" i="19"/>
  <c r="AK137" i="19"/>
  <c r="AK138" i="19"/>
  <c r="AK139" i="19"/>
  <c r="AK140" i="19"/>
  <c r="AK141" i="19"/>
  <c r="AK142" i="19"/>
  <c r="AK143" i="19"/>
  <c r="AK144" i="19"/>
  <c r="AK145" i="19"/>
  <c r="AK146" i="19"/>
  <c r="AK147" i="19"/>
  <c r="AK148" i="19"/>
  <c r="AK7" i="19"/>
  <c r="AF8" i="19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F32" i="19"/>
  <c r="AF33" i="19"/>
  <c r="AF34" i="19"/>
  <c r="AF35" i="19"/>
  <c r="AF36" i="19"/>
  <c r="AF37" i="19"/>
  <c r="AF38" i="19"/>
  <c r="AF39" i="19"/>
  <c r="AF40" i="19"/>
  <c r="AF41" i="19"/>
  <c r="AF42" i="19"/>
  <c r="AF43" i="19"/>
  <c r="AF44" i="19"/>
  <c r="AF45" i="19"/>
  <c r="AF46" i="19"/>
  <c r="AF47" i="19"/>
  <c r="AF48" i="19"/>
  <c r="AF49" i="19"/>
  <c r="AF50" i="19"/>
  <c r="AF51" i="19"/>
  <c r="AF52" i="19"/>
  <c r="AF53" i="19"/>
  <c r="AF54" i="19"/>
  <c r="AF55" i="19"/>
  <c r="AF56" i="19"/>
  <c r="AF57" i="19"/>
  <c r="AF58" i="19"/>
  <c r="AF59" i="19"/>
  <c r="AF60" i="19"/>
  <c r="AF61" i="19"/>
  <c r="AF62" i="19"/>
  <c r="AF63" i="19"/>
  <c r="AF64" i="19"/>
  <c r="AF65" i="19"/>
  <c r="AF66" i="19"/>
  <c r="AF67" i="19"/>
  <c r="AF68" i="19"/>
  <c r="AF69" i="19"/>
  <c r="AF70" i="19"/>
  <c r="AF71" i="19"/>
  <c r="AF72" i="19"/>
  <c r="AF73" i="19"/>
  <c r="AF74" i="19"/>
  <c r="AF75" i="19"/>
  <c r="AF76" i="19"/>
  <c r="AF77" i="19"/>
  <c r="AF78" i="19"/>
  <c r="AF79" i="19"/>
  <c r="AF80" i="19"/>
  <c r="AF81" i="19"/>
  <c r="AF82" i="19"/>
  <c r="AF83" i="19"/>
  <c r="AF84" i="19"/>
  <c r="AF85" i="19"/>
  <c r="AF86" i="19"/>
  <c r="AF87" i="19"/>
  <c r="AF88" i="19"/>
  <c r="AF89" i="19"/>
  <c r="AF90" i="19"/>
  <c r="AF91" i="19"/>
  <c r="AF92" i="19"/>
  <c r="AF93" i="19"/>
  <c r="AF94" i="19"/>
  <c r="AF95" i="19"/>
  <c r="AF96" i="19"/>
  <c r="AF97" i="19"/>
  <c r="AF98" i="19"/>
  <c r="AF99" i="19"/>
  <c r="AF100" i="19"/>
  <c r="AF101" i="19"/>
  <c r="AF102" i="19"/>
  <c r="AF103" i="19"/>
  <c r="AF104" i="19"/>
  <c r="AF105" i="19"/>
  <c r="AF106" i="19"/>
  <c r="AF107" i="19"/>
  <c r="AF108" i="19"/>
  <c r="AF109" i="19"/>
  <c r="AF110" i="19"/>
  <c r="AF111" i="19"/>
  <c r="AF112" i="19"/>
  <c r="AF113" i="19"/>
  <c r="AF114" i="19"/>
  <c r="AF115" i="19"/>
  <c r="AF116" i="19"/>
  <c r="AF117" i="19"/>
  <c r="AF118" i="19"/>
  <c r="AF119" i="19"/>
  <c r="AF120" i="19"/>
  <c r="AF121" i="19"/>
  <c r="AF122" i="19"/>
  <c r="AF123" i="19"/>
  <c r="AF124" i="19"/>
  <c r="AF125" i="19"/>
  <c r="AF126" i="19"/>
  <c r="AF127" i="19"/>
  <c r="AF128" i="19"/>
  <c r="AF129" i="19"/>
  <c r="AF130" i="19"/>
  <c r="AF131" i="19"/>
  <c r="AF132" i="19"/>
  <c r="AF133" i="19"/>
  <c r="AF134" i="19"/>
  <c r="AF135" i="19"/>
  <c r="AF136" i="19"/>
  <c r="AF137" i="19"/>
  <c r="AF138" i="19"/>
  <c r="AF139" i="19"/>
  <c r="AF140" i="19"/>
  <c r="AF141" i="19"/>
  <c r="AF142" i="19"/>
  <c r="AF143" i="19"/>
  <c r="AF144" i="19"/>
  <c r="AF145" i="19"/>
  <c r="AF146" i="19"/>
  <c r="AF147" i="19"/>
  <c r="AF148" i="19"/>
  <c r="AF7" i="19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/>
  <c r="AB111" i="19"/>
  <c r="AB112" i="19"/>
  <c r="AB113" i="19"/>
  <c r="AB114" i="19"/>
  <c r="AB115" i="19"/>
  <c r="AB116" i="19"/>
  <c r="AB117" i="19"/>
  <c r="AB118" i="19"/>
  <c r="AB119" i="19"/>
  <c r="AB120" i="19"/>
  <c r="AB121" i="19"/>
  <c r="AB122" i="19"/>
  <c r="AB123" i="19"/>
  <c r="AB124" i="19"/>
  <c r="AB125" i="19"/>
  <c r="AB126" i="19"/>
  <c r="AB127" i="19"/>
  <c r="AB128" i="19"/>
  <c r="AB129" i="19"/>
  <c r="AB130" i="19"/>
  <c r="AB131" i="19"/>
  <c r="AB132" i="19"/>
  <c r="AB133" i="19"/>
  <c r="AB134" i="19"/>
  <c r="AB135" i="19"/>
  <c r="AB136" i="19"/>
  <c r="AB137" i="19"/>
  <c r="AB138" i="19"/>
  <c r="AB139" i="19"/>
  <c r="AB140" i="19"/>
  <c r="AB141" i="19"/>
  <c r="AB142" i="19"/>
  <c r="AB143" i="19"/>
  <c r="AB144" i="19"/>
  <c r="AB145" i="19"/>
  <c r="AB146" i="19"/>
  <c r="AB147" i="19"/>
  <c r="AB148" i="19"/>
  <c r="AB7" i="19"/>
  <c r="X8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43" i="19"/>
  <c r="T144" i="19"/>
  <c r="T145" i="19"/>
  <c r="T146" i="19"/>
  <c r="T147" i="19"/>
  <c r="T148" i="19"/>
  <c r="T7" i="19"/>
  <c r="S8" i="19"/>
  <c r="U8" i="19" s="1"/>
  <c r="S9" i="19"/>
  <c r="U9" i="19" s="1"/>
  <c r="S10" i="19"/>
  <c r="S11" i="19"/>
  <c r="S12" i="19"/>
  <c r="U12" i="19" s="1"/>
  <c r="S13" i="19"/>
  <c r="U13" i="19" s="1"/>
  <c r="S14" i="19"/>
  <c r="S15" i="19"/>
  <c r="S16" i="19"/>
  <c r="S17" i="19"/>
  <c r="U17" i="19" s="1"/>
  <c r="S18" i="19"/>
  <c r="S19" i="19"/>
  <c r="S20" i="19"/>
  <c r="U20" i="19" s="1"/>
  <c r="S21" i="19"/>
  <c r="U21" i="19" s="1"/>
  <c r="S22" i="19"/>
  <c r="S23" i="19"/>
  <c r="S24" i="19"/>
  <c r="U24" i="19" s="1"/>
  <c r="S25" i="19"/>
  <c r="S26" i="19"/>
  <c r="S27" i="19"/>
  <c r="S28" i="19"/>
  <c r="U28" i="19" s="1"/>
  <c r="S29" i="19"/>
  <c r="U29" i="19" s="1"/>
  <c r="S30" i="19"/>
  <c r="S31" i="19"/>
  <c r="S32" i="19"/>
  <c r="S33" i="19"/>
  <c r="U33" i="19" s="1"/>
  <c r="S34" i="19"/>
  <c r="S35" i="19"/>
  <c r="S36" i="19"/>
  <c r="U36" i="19" s="1"/>
  <c r="S37" i="19"/>
  <c r="U37" i="19" s="1"/>
  <c r="S38" i="19"/>
  <c r="S39" i="19"/>
  <c r="S40" i="19"/>
  <c r="U40" i="19" s="1"/>
  <c r="S41" i="19"/>
  <c r="U41" i="19" s="1"/>
  <c r="S42" i="19"/>
  <c r="S43" i="19"/>
  <c r="S44" i="19"/>
  <c r="S45" i="19"/>
  <c r="U45" i="19" s="1"/>
  <c r="S46" i="19"/>
  <c r="S47" i="19"/>
  <c r="S48" i="19"/>
  <c r="U48" i="19" s="1"/>
  <c r="S49" i="19"/>
  <c r="U49" i="19" s="1"/>
  <c r="S50" i="19"/>
  <c r="S51" i="19"/>
  <c r="S52" i="19"/>
  <c r="U52" i="19" s="1"/>
  <c r="S53" i="19"/>
  <c r="U53" i="19" s="1"/>
  <c r="S54" i="19"/>
  <c r="S55" i="19"/>
  <c r="S56" i="19"/>
  <c r="U56" i="19" s="1"/>
  <c r="S57" i="19"/>
  <c r="U57" i="19" s="1"/>
  <c r="S58" i="19"/>
  <c r="S59" i="19"/>
  <c r="S60" i="19"/>
  <c r="U60" i="19" s="1"/>
  <c r="S61" i="19"/>
  <c r="U61" i="19" s="1"/>
  <c r="S62" i="19"/>
  <c r="S63" i="19"/>
  <c r="S64" i="19"/>
  <c r="U64" i="19" s="1"/>
  <c r="S65" i="19"/>
  <c r="U65" i="19" s="1"/>
  <c r="S66" i="19"/>
  <c r="S67" i="19"/>
  <c r="S68" i="19"/>
  <c r="U68" i="19" s="1"/>
  <c r="S69" i="19"/>
  <c r="U69" i="19" s="1"/>
  <c r="S70" i="19"/>
  <c r="S71" i="19"/>
  <c r="S72" i="19"/>
  <c r="U72" i="19" s="1"/>
  <c r="S73" i="19"/>
  <c r="U73" i="19" s="1"/>
  <c r="S74" i="19"/>
  <c r="S75" i="19"/>
  <c r="S76" i="19"/>
  <c r="U76" i="19" s="1"/>
  <c r="S77" i="19"/>
  <c r="U77" i="19" s="1"/>
  <c r="S78" i="19"/>
  <c r="S79" i="19"/>
  <c r="S80" i="19"/>
  <c r="S81" i="19"/>
  <c r="U81" i="19" s="1"/>
  <c r="S82" i="19"/>
  <c r="S83" i="19"/>
  <c r="S84" i="19"/>
  <c r="U84" i="19" s="1"/>
  <c r="S85" i="19"/>
  <c r="U85" i="19" s="1"/>
  <c r="S86" i="19"/>
  <c r="S87" i="19"/>
  <c r="S88" i="19"/>
  <c r="U88" i="19" s="1"/>
  <c r="S89" i="19"/>
  <c r="U89" i="19" s="1"/>
  <c r="S90" i="19"/>
  <c r="S91" i="19"/>
  <c r="S92" i="19"/>
  <c r="S93" i="19"/>
  <c r="U93" i="19" s="1"/>
  <c r="S94" i="19"/>
  <c r="S95" i="19"/>
  <c r="S96" i="19"/>
  <c r="S97" i="19"/>
  <c r="S98" i="19"/>
  <c r="S99" i="19"/>
  <c r="S100" i="19"/>
  <c r="U100" i="19" s="1"/>
  <c r="S101" i="19"/>
  <c r="U101" i="19" s="1"/>
  <c r="S102" i="19"/>
  <c r="S103" i="19"/>
  <c r="S104" i="19"/>
  <c r="U104" i="19" s="1"/>
  <c r="S105" i="19"/>
  <c r="U105" i="19" s="1"/>
  <c r="S106" i="19"/>
  <c r="S107" i="19"/>
  <c r="S108" i="19"/>
  <c r="S109" i="19"/>
  <c r="U109" i="19" s="1"/>
  <c r="S110" i="19"/>
  <c r="S111" i="19"/>
  <c r="S112" i="19"/>
  <c r="U112" i="19" s="1"/>
  <c r="S113" i="19"/>
  <c r="U113" i="19" s="1"/>
  <c r="S114" i="19"/>
  <c r="S115" i="19"/>
  <c r="S116" i="19"/>
  <c r="U116" i="19" s="1"/>
  <c r="S117" i="19"/>
  <c r="U117" i="19" s="1"/>
  <c r="S118" i="19"/>
  <c r="S119" i="19"/>
  <c r="S120" i="19"/>
  <c r="U120" i="19" s="1"/>
  <c r="S121" i="19"/>
  <c r="U121" i="19" s="1"/>
  <c r="S122" i="19"/>
  <c r="S123" i="19"/>
  <c r="S124" i="19"/>
  <c r="U124" i="19" s="1"/>
  <c r="S125" i="19"/>
  <c r="U125" i="19" s="1"/>
  <c r="S126" i="19"/>
  <c r="S127" i="19"/>
  <c r="S128" i="19"/>
  <c r="U128" i="19" s="1"/>
  <c r="S129" i="19"/>
  <c r="U129" i="19" s="1"/>
  <c r="S130" i="19"/>
  <c r="S131" i="19"/>
  <c r="S132" i="19"/>
  <c r="U132" i="19" s="1"/>
  <c r="S133" i="19"/>
  <c r="U133" i="19" s="1"/>
  <c r="S134" i="19"/>
  <c r="S135" i="19"/>
  <c r="S136" i="19"/>
  <c r="U136" i="19" s="1"/>
  <c r="S137" i="19"/>
  <c r="U137" i="19" s="1"/>
  <c r="S138" i="19"/>
  <c r="S139" i="19"/>
  <c r="S140" i="19"/>
  <c r="U140" i="19" s="1"/>
  <c r="S141" i="19"/>
  <c r="U141" i="19" s="1"/>
  <c r="S142" i="19"/>
  <c r="S143" i="19"/>
  <c r="S144" i="19"/>
  <c r="U144" i="19" s="1"/>
  <c r="S145" i="19"/>
  <c r="U145" i="19" s="1"/>
  <c r="S146" i="19"/>
  <c r="S147" i="19"/>
  <c r="S148" i="19"/>
  <c r="U148" i="19" s="1"/>
  <c r="S7" i="19"/>
  <c r="U7" i="19" s="1"/>
  <c r="U14" i="19"/>
  <c r="U16" i="19"/>
  <c r="U22" i="19"/>
  <c r="U26" i="19"/>
  <c r="U32" i="19"/>
  <c r="U42" i="19"/>
  <c r="U44" i="19"/>
  <c r="U54" i="19"/>
  <c r="U58" i="19"/>
  <c r="U70" i="19"/>
  <c r="U80" i="19"/>
  <c r="U92" i="19"/>
  <c r="U96" i="19"/>
  <c r="U106" i="19"/>
  <c r="U108" i="19"/>
  <c r="U118" i="19"/>
  <c r="U122" i="19"/>
  <c r="U134" i="19"/>
  <c r="U5" i="19"/>
  <c r="L5" i="19"/>
  <c r="AP8" i="21"/>
  <c r="AP10" i="21"/>
  <c r="AP11" i="21"/>
  <c r="AP12" i="21"/>
  <c r="AP14" i="21"/>
  <c r="AP15" i="21"/>
  <c r="AP16" i="21"/>
  <c r="AP18" i="21"/>
  <c r="AP19" i="21"/>
  <c r="AP20" i="21"/>
  <c r="AP22" i="21"/>
  <c r="AP23" i="21"/>
  <c r="AP24" i="21"/>
  <c r="AP26" i="21"/>
  <c r="AP27" i="21"/>
  <c r="AP28" i="21"/>
  <c r="AP30" i="21"/>
  <c r="AP31" i="21"/>
  <c r="AP32" i="21"/>
  <c r="AP34" i="21"/>
  <c r="AP35" i="21"/>
  <c r="AP36" i="21"/>
  <c r="AP38" i="21"/>
  <c r="AP39" i="21"/>
  <c r="AP40" i="21"/>
  <c r="AP42" i="21"/>
  <c r="AP43" i="21"/>
  <c r="AP44" i="21"/>
  <c r="AP46" i="21"/>
  <c r="AP47" i="21"/>
  <c r="AP48" i="21"/>
  <c r="AP50" i="21"/>
  <c r="AP51" i="21"/>
  <c r="AP52" i="21"/>
  <c r="AP54" i="21"/>
  <c r="AP55" i="21"/>
  <c r="AP56" i="21"/>
  <c r="AP58" i="21"/>
  <c r="AP59" i="21"/>
  <c r="AP60" i="21"/>
  <c r="AP62" i="21"/>
  <c r="AP63" i="21"/>
  <c r="AP64" i="21"/>
  <c r="AP66" i="21"/>
  <c r="AP67" i="21"/>
  <c r="AP68" i="21"/>
  <c r="AP70" i="21"/>
  <c r="AP71" i="21"/>
  <c r="AP72" i="21"/>
  <c r="AP74" i="21"/>
  <c r="AP75" i="21"/>
  <c r="AP76" i="21"/>
  <c r="AP78" i="21"/>
  <c r="AP79" i="21"/>
  <c r="AP80" i="21"/>
  <c r="AP82" i="21"/>
  <c r="AP83" i="21"/>
  <c r="AP84" i="21"/>
  <c r="AP86" i="21"/>
  <c r="AP87" i="21"/>
  <c r="AP88" i="21"/>
  <c r="AP90" i="21"/>
  <c r="AP91" i="21"/>
  <c r="AP92" i="21"/>
  <c r="AP94" i="21"/>
  <c r="AP95" i="21"/>
  <c r="AP96" i="21"/>
  <c r="AP98" i="21"/>
  <c r="AP99" i="21"/>
  <c r="AP100" i="21"/>
  <c r="AP102" i="21"/>
  <c r="AP103" i="21"/>
  <c r="AP104" i="21"/>
  <c r="AP106" i="21"/>
  <c r="AP107" i="21"/>
  <c r="AP108" i="21"/>
  <c r="AP110" i="21"/>
  <c r="AP111" i="21"/>
  <c r="AP112" i="21"/>
  <c r="AP114" i="21"/>
  <c r="AP115" i="21"/>
  <c r="AP116" i="21"/>
  <c r="AP118" i="21"/>
  <c r="AP119" i="21"/>
  <c r="AP120" i="21"/>
  <c r="AP122" i="21"/>
  <c r="AP123" i="21"/>
  <c r="AP124" i="21"/>
  <c r="AP126" i="21"/>
  <c r="AP127" i="21"/>
  <c r="AP128" i="21"/>
  <c r="AP130" i="21"/>
  <c r="AP131" i="21"/>
  <c r="AP132" i="21"/>
  <c r="AP134" i="21"/>
  <c r="AP135" i="21"/>
  <c r="AP136" i="21"/>
  <c r="AP138" i="21"/>
  <c r="AP139" i="21"/>
  <c r="AP140" i="21"/>
  <c r="AP142" i="21"/>
  <c r="AP143" i="21"/>
  <c r="AP144" i="21"/>
  <c r="AP146" i="21"/>
  <c r="AP147" i="21"/>
  <c r="AP148" i="21"/>
  <c r="AP5" i="21"/>
  <c r="AO8" i="21"/>
  <c r="AO9" i="21"/>
  <c r="AP9" i="21" s="1"/>
  <c r="AO10" i="21"/>
  <c r="AO11" i="21"/>
  <c r="AO12" i="21"/>
  <c r="AO13" i="21"/>
  <c r="AP13" i="21" s="1"/>
  <c r="AO14" i="21"/>
  <c r="AO15" i="21"/>
  <c r="AO16" i="21"/>
  <c r="AO17" i="21"/>
  <c r="AP17" i="21" s="1"/>
  <c r="AO18" i="21"/>
  <c r="AO19" i="21"/>
  <c r="AO20" i="21"/>
  <c r="AO21" i="21"/>
  <c r="AP21" i="21" s="1"/>
  <c r="AO22" i="21"/>
  <c r="AO23" i="21"/>
  <c r="AO24" i="21"/>
  <c r="AO25" i="21"/>
  <c r="AP25" i="21" s="1"/>
  <c r="AO26" i="21"/>
  <c r="AO27" i="21"/>
  <c r="AO28" i="21"/>
  <c r="AO29" i="21"/>
  <c r="AP29" i="21" s="1"/>
  <c r="AO30" i="21"/>
  <c r="AO31" i="21"/>
  <c r="AO32" i="21"/>
  <c r="AO33" i="21"/>
  <c r="AP33" i="21" s="1"/>
  <c r="AO34" i="21"/>
  <c r="AO35" i="21"/>
  <c r="AO36" i="21"/>
  <c r="AO37" i="21"/>
  <c r="AP37" i="21" s="1"/>
  <c r="AO38" i="21"/>
  <c r="AO39" i="21"/>
  <c r="AO40" i="21"/>
  <c r="AO41" i="21"/>
  <c r="AP41" i="21" s="1"/>
  <c r="AO42" i="21"/>
  <c r="AO43" i="21"/>
  <c r="AO44" i="21"/>
  <c r="AO45" i="21"/>
  <c r="AP45" i="21" s="1"/>
  <c r="AO46" i="21"/>
  <c r="AO47" i="21"/>
  <c r="AO48" i="21"/>
  <c r="AO49" i="21"/>
  <c r="AP49" i="21" s="1"/>
  <c r="AO50" i="21"/>
  <c r="AO51" i="21"/>
  <c r="AO52" i="21"/>
  <c r="AO53" i="21"/>
  <c r="AP53" i="21" s="1"/>
  <c r="AO54" i="21"/>
  <c r="AO55" i="21"/>
  <c r="AO56" i="21"/>
  <c r="AO57" i="21"/>
  <c r="AP57" i="21" s="1"/>
  <c r="AO58" i="21"/>
  <c r="AO59" i="21"/>
  <c r="AO60" i="21"/>
  <c r="AO61" i="21"/>
  <c r="AP61" i="21" s="1"/>
  <c r="AO62" i="21"/>
  <c r="AO63" i="21"/>
  <c r="AO64" i="21"/>
  <c r="AO65" i="21"/>
  <c r="AP65" i="21" s="1"/>
  <c r="AO66" i="21"/>
  <c r="AO67" i="21"/>
  <c r="AO68" i="21"/>
  <c r="AO69" i="21"/>
  <c r="AP69" i="21" s="1"/>
  <c r="AO70" i="21"/>
  <c r="AO71" i="21"/>
  <c r="AO72" i="21"/>
  <c r="AO73" i="21"/>
  <c r="AP73" i="21" s="1"/>
  <c r="AO74" i="21"/>
  <c r="AO75" i="21"/>
  <c r="AO76" i="21"/>
  <c r="AO77" i="21"/>
  <c r="AP77" i="21" s="1"/>
  <c r="AO78" i="21"/>
  <c r="AO79" i="21"/>
  <c r="AO80" i="21"/>
  <c r="AO81" i="21"/>
  <c r="AP81" i="21" s="1"/>
  <c r="AO82" i="21"/>
  <c r="AO83" i="21"/>
  <c r="AO84" i="21"/>
  <c r="AO85" i="21"/>
  <c r="AP85" i="21" s="1"/>
  <c r="AO86" i="21"/>
  <c r="AO87" i="21"/>
  <c r="AO88" i="21"/>
  <c r="AO89" i="21"/>
  <c r="AP89" i="21" s="1"/>
  <c r="AO90" i="21"/>
  <c r="AO91" i="21"/>
  <c r="AO92" i="21"/>
  <c r="AO93" i="21"/>
  <c r="AP93" i="21" s="1"/>
  <c r="AO94" i="21"/>
  <c r="AO95" i="21"/>
  <c r="AO96" i="21"/>
  <c r="AO97" i="21"/>
  <c r="AP97" i="21" s="1"/>
  <c r="AO98" i="21"/>
  <c r="AO99" i="21"/>
  <c r="AO100" i="21"/>
  <c r="AO101" i="21"/>
  <c r="AP101" i="21" s="1"/>
  <c r="AO102" i="21"/>
  <c r="AO103" i="21"/>
  <c r="AO104" i="21"/>
  <c r="AO105" i="21"/>
  <c r="AP105" i="21" s="1"/>
  <c r="AO106" i="21"/>
  <c r="AO107" i="21"/>
  <c r="AO108" i="21"/>
  <c r="AO109" i="21"/>
  <c r="AP109" i="21" s="1"/>
  <c r="AO110" i="21"/>
  <c r="AO111" i="21"/>
  <c r="AO112" i="21"/>
  <c r="AO113" i="21"/>
  <c r="AP113" i="21" s="1"/>
  <c r="AO114" i="21"/>
  <c r="AO115" i="21"/>
  <c r="AO116" i="21"/>
  <c r="AO117" i="21"/>
  <c r="AP117" i="21" s="1"/>
  <c r="AO118" i="21"/>
  <c r="AO119" i="21"/>
  <c r="AO120" i="21"/>
  <c r="AO121" i="21"/>
  <c r="AP121" i="21" s="1"/>
  <c r="AO122" i="21"/>
  <c r="AO123" i="21"/>
  <c r="AO124" i="21"/>
  <c r="AO125" i="21"/>
  <c r="AP125" i="21" s="1"/>
  <c r="AO126" i="21"/>
  <c r="AO127" i="21"/>
  <c r="AO128" i="21"/>
  <c r="AO129" i="21"/>
  <c r="AP129" i="21" s="1"/>
  <c r="AO130" i="21"/>
  <c r="AO131" i="21"/>
  <c r="AO132" i="21"/>
  <c r="AO133" i="21"/>
  <c r="AP133" i="21" s="1"/>
  <c r="AO134" i="21"/>
  <c r="AO135" i="21"/>
  <c r="AO136" i="21"/>
  <c r="AO137" i="21"/>
  <c r="AP137" i="21" s="1"/>
  <c r="AO138" i="21"/>
  <c r="AO139" i="21"/>
  <c r="AO140" i="21"/>
  <c r="AO141" i="21"/>
  <c r="AP141" i="21" s="1"/>
  <c r="AO142" i="21"/>
  <c r="AO143" i="21"/>
  <c r="AO144" i="21"/>
  <c r="AO145" i="21"/>
  <c r="AP145" i="21" s="1"/>
  <c r="AO146" i="21"/>
  <c r="AO147" i="21"/>
  <c r="AO148" i="21"/>
  <c r="AO7" i="21"/>
  <c r="AP7" i="21" s="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AI30" i="21"/>
  <c r="AI31" i="21"/>
  <c r="AI32" i="21"/>
  <c r="AI33" i="21"/>
  <c r="AI34" i="21"/>
  <c r="AI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7" i="21"/>
  <c r="Y8" i="21"/>
  <c r="Y9" i="21"/>
  <c r="Y10" i="21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26" i="21"/>
  <c r="Y27" i="21"/>
  <c r="Y28" i="21"/>
  <c r="Y29" i="21"/>
  <c r="Y30" i="21"/>
  <c r="Y31" i="21"/>
  <c r="Y32" i="21"/>
  <c r="Y33" i="21"/>
  <c r="Y34" i="21"/>
  <c r="Y35" i="21"/>
  <c r="Y36" i="21"/>
  <c r="Y37" i="21"/>
  <c r="Y38" i="21"/>
  <c r="Y39" i="21"/>
  <c r="Y40" i="21"/>
  <c r="Y41" i="21"/>
  <c r="Y42" i="21"/>
  <c r="Y43" i="21"/>
  <c r="Y44" i="21"/>
  <c r="Y45" i="21"/>
  <c r="Y46" i="21"/>
  <c r="Y47" i="21"/>
  <c r="Y48" i="21"/>
  <c r="Y49" i="21"/>
  <c r="Y50" i="21"/>
  <c r="Y51" i="21"/>
  <c r="Y52" i="21"/>
  <c r="Y53" i="21"/>
  <c r="Y54" i="21"/>
  <c r="Y55" i="21"/>
  <c r="Y56" i="21"/>
  <c r="Y57" i="21"/>
  <c r="Y58" i="21"/>
  <c r="Y59" i="21"/>
  <c r="Y60" i="21"/>
  <c r="Y61" i="21"/>
  <c r="Y62" i="21"/>
  <c r="Y63" i="21"/>
  <c r="Y64" i="21"/>
  <c r="Y65" i="21"/>
  <c r="Y66" i="21"/>
  <c r="Y67" i="21"/>
  <c r="Y68" i="21"/>
  <c r="Y69" i="21"/>
  <c r="Y70" i="21"/>
  <c r="Y71" i="21"/>
  <c r="Y72" i="21"/>
  <c r="Y73" i="21"/>
  <c r="Y74" i="21"/>
  <c r="Y75" i="21"/>
  <c r="Y76" i="21"/>
  <c r="Y77" i="21"/>
  <c r="Y78" i="21"/>
  <c r="Y79" i="21"/>
  <c r="Y80" i="21"/>
  <c r="Y81" i="21"/>
  <c r="Y82" i="21"/>
  <c r="Y83" i="21"/>
  <c r="Y84" i="21"/>
  <c r="Y85" i="21"/>
  <c r="Y86" i="21"/>
  <c r="Y87" i="21"/>
  <c r="Y88" i="21"/>
  <c r="Y89" i="21"/>
  <c r="Y90" i="21"/>
  <c r="Y91" i="21"/>
  <c r="Y92" i="21"/>
  <c r="Y93" i="21"/>
  <c r="Y94" i="21"/>
  <c r="Y95" i="21"/>
  <c r="Y96" i="21"/>
  <c r="Y97" i="21"/>
  <c r="Y98" i="21"/>
  <c r="Y99" i="21"/>
  <c r="Y100" i="21"/>
  <c r="Y101" i="21"/>
  <c r="Y102" i="21"/>
  <c r="Y103" i="21"/>
  <c r="Y104" i="21"/>
  <c r="Y105" i="21"/>
  <c r="Y106" i="21"/>
  <c r="Y107" i="21"/>
  <c r="Y108" i="21"/>
  <c r="Y109" i="21"/>
  <c r="Y110" i="21"/>
  <c r="Y111" i="21"/>
  <c r="Y112" i="21"/>
  <c r="Y113" i="21"/>
  <c r="Y114" i="21"/>
  <c r="Y115" i="21"/>
  <c r="Y116" i="21"/>
  <c r="Y117" i="21"/>
  <c r="Y118" i="21"/>
  <c r="Y119" i="21"/>
  <c r="Y120" i="21"/>
  <c r="Y121" i="21"/>
  <c r="Y122" i="21"/>
  <c r="Y123" i="21"/>
  <c r="Y124" i="21"/>
  <c r="Y125" i="21"/>
  <c r="Y126" i="21"/>
  <c r="Y127" i="21"/>
  <c r="Y128" i="21"/>
  <c r="Y129" i="21"/>
  <c r="Y130" i="21"/>
  <c r="Y131" i="21"/>
  <c r="Y132" i="21"/>
  <c r="Y133" i="21"/>
  <c r="Y134" i="21"/>
  <c r="Y135" i="21"/>
  <c r="Y136" i="21"/>
  <c r="Y137" i="21"/>
  <c r="Y138" i="21"/>
  <c r="Y139" i="21"/>
  <c r="Y140" i="21"/>
  <c r="Y141" i="21"/>
  <c r="Y142" i="21"/>
  <c r="Y143" i="21"/>
  <c r="Y144" i="21"/>
  <c r="Y145" i="21"/>
  <c r="Y146" i="21"/>
  <c r="Y147" i="21"/>
  <c r="Y148" i="21"/>
  <c r="Y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63" i="21"/>
  <c r="U64" i="21"/>
  <c r="U65" i="21"/>
  <c r="U66" i="21"/>
  <c r="U67" i="21"/>
  <c r="U68" i="21"/>
  <c r="U69" i="21"/>
  <c r="U70" i="21"/>
  <c r="U71" i="21"/>
  <c r="U72" i="21"/>
  <c r="U73" i="21"/>
  <c r="U74" i="21"/>
  <c r="U75" i="21"/>
  <c r="U76" i="21"/>
  <c r="U77" i="21"/>
  <c r="U78" i="21"/>
  <c r="U79" i="21"/>
  <c r="U80" i="21"/>
  <c r="U81" i="21"/>
  <c r="U82" i="21"/>
  <c r="U83" i="21"/>
  <c r="U84" i="21"/>
  <c r="U85" i="21"/>
  <c r="U86" i="21"/>
  <c r="U87" i="21"/>
  <c r="U88" i="21"/>
  <c r="U89" i="21"/>
  <c r="U90" i="21"/>
  <c r="U91" i="21"/>
  <c r="U92" i="21"/>
  <c r="U93" i="21"/>
  <c r="U94" i="21"/>
  <c r="U95" i="21"/>
  <c r="U96" i="21"/>
  <c r="U97" i="21"/>
  <c r="U98" i="21"/>
  <c r="U99" i="21"/>
  <c r="U100" i="21"/>
  <c r="U101" i="21"/>
  <c r="U102" i="21"/>
  <c r="U103" i="21"/>
  <c r="U104" i="21"/>
  <c r="U105" i="21"/>
  <c r="U106" i="21"/>
  <c r="U107" i="21"/>
  <c r="U108" i="21"/>
  <c r="U109" i="21"/>
  <c r="U110" i="21"/>
  <c r="U111" i="21"/>
  <c r="U112" i="21"/>
  <c r="U113" i="21"/>
  <c r="U114" i="21"/>
  <c r="U115" i="21"/>
  <c r="U116" i="21"/>
  <c r="U117" i="21"/>
  <c r="U118" i="21"/>
  <c r="U119" i="21"/>
  <c r="U120" i="21"/>
  <c r="U121" i="21"/>
  <c r="U122" i="21"/>
  <c r="U123" i="21"/>
  <c r="U124" i="21"/>
  <c r="U125" i="21"/>
  <c r="U126" i="21"/>
  <c r="U127" i="21"/>
  <c r="U128" i="21"/>
  <c r="U129" i="21"/>
  <c r="U130" i="21"/>
  <c r="U131" i="21"/>
  <c r="U132" i="21"/>
  <c r="U133" i="21"/>
  <c r="U134" i="21"/>
  <c r="U135" i="21"/>
  <c r="U136" i="21"/>
  <c r="U137" i="21"/>
  <c r="U138" i="21"/>
  <c r="U139" i="21"/>
  <c r="U140" i="21"/>
  <c r="U141" i="21"/>
  <c r="U142" i="21"/>
  <c r="U143" i="21"/>
  <c r="U144" i="21"/>
  <c r="U145" i="21"/>
  <c r="U146" i="21"/>
  <c r="U147" i="21"/>
  <c r="U148" i="21"/>
  <c r="U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7" i="21"/>
  <c r="AO10" i="20"/>
  <c r="AO11" i="20"/>
  <c r="AO14" i="20"/>
  <c r="AO15" i="20"/>
  <c r="AO16" i="20"/>
  <c r="AO18" i="20"/>
  <c r="AO19" i="20"/>
  <c r="AO20" i="20"/>
  <c r="AO26" i="20"/>
  <c r="AO30" i="20"/>
  <c r="AO34" i="20"/>
  <c r="AO38" i="20"/>
  <c r="AO42" i="20"/>
  <c r="AO46" i="20"/>
  <c r="AO50" i="20"/>
  <c r="AO54" i="20"/>
  <c r="AO58" i="20"/>
  <c r="AO59" i="20"/>
  <c r="AO60" i="20"/>
  <c r="AO62" i="20"/>
  <c r="AO63" i="20"/>
  <c r="AO64" i="20"/>
  <c r="AO66" i="20"/>
  <c r="AO67" i="20"/>
  <c r="AO68" i="20"/>
  <c r="AO70" i="20"/>
  <c r="AO71" i="20"/>
  <c r="AO72" i="20"/>
  <c r="AO74" i="20"/>
  <c r="AO75" i="20"/>
  <c r="AO76" i="20"/>
  <c r="AO78" i="20"/>
  <c r="AO79" i="20"/>
  <c r="AO80" i="20"/>
  <c r="AO82" i="20"/>
  <c r="AO83" i="20"/>
  <c r="AO84" i="20"/>
  <c r="AO86" i="20"/>
  <c r="AO87" i="20"/>
  <c r="AO88" i="20"/>
  <c r="AO90" i="20"/>
  <c r="AO91" i="20"/>
  <c r="AO92" i="20"/>
  <c r="AO94" i="20"/>
  <c r="AO95" i="20"/>
  <c r="AO96" i="20"/>
  <c r="AO98" i="20"/>
  <c r="AO99" i="20"/>
  <c r="AO100" i="20"/>
  <c r="AO102" i="20"/>
  <c r="AO103" i="20"/>
  <c r="AO104" i="20"/>
  <c r="AO106" i="20"/>
  <c r="AO107" i="20"/>
  <c r="AO108" i="20"/>
  <c r="AO110" i="20"/>
  <c r="AO111" i="20"/>
  <c r="AO112" i="20"/>
  <c r="AO114" i="20"/>
  <c r="AO115" i="20"/>
  <c r="AO116" i="20"/>
  <c r="AO119" i="20"/>
  <c r="AO120" i="20"/>
  <c r="AO123" i="20"/>
  <c r="AO124" i="20"/>
  <c r="AO127" i="20"/>
  <c r="AO128" i="20"/>
  <c r="AO131" i="20"/>
  <c r="AO132" i="20"/>
  <c r="AO135" i="20"/>
  <c r="AO136" i="20"/>
  <c r="AO139" i="20"/>
  <c r="AO140" i="20"/>
  <c r="AO143" i="20"/>
  <c r="AO144" i="20"/>
  <c r="AO147" i="20"/>
  <c r="AO148" i="20"/>
  <c r="AO5" i="20"/>
  <c r="AN8" i="20"/>
  <c r="AN9" i="20"/>
  <c r="AN10" i="20"/>
  <c r="AN11" i="20"/>
  <c r="AN12" i="20"/>
  <c r="AN13" i="20"/>
  <c r="AO13" i="20" s="1"/>
  <c r="AN14" i="20"/>
  <c r="AN15" i="20"/>
  <c r="AN16" i="20"/>
  <c r="AN17" i="20"/>
  <c r="AO17" i="20" s="1"/>
  <c r="AN18" i="20"/>
  <c r="AN19" i="20"/>
  <c r="AN20" i="20"/>
  <c r="AN21" i="20"/>
  <c r="AN22" i="20"/>
  <c r="AN23" i="20"/>
  <c r="AN24" i="20"/>
  <c r="AO24" i="20" s="1"/>
  <c r="AN25" i="20"/>
  <c r="AO25" i="20" s="1"/>
  <c r="AN26" i="20"/>
  <c r="AN27" i="20"/>
  <c r="AO27" i="20" s="1"/>
  <c r="AN28" i="20"/>
  <c r="AO28" i="20" s="1"/>
  <c r="AN29" i="20"/>
  <c r="AO29" i="20" s="1"/>
  <c r="AN30" i="20"/>
  <c r="AN31" i="20"/>
  <c r="AO31" i="20" s="1"/>
  <c r="AN32" i="20"/>
  <c r="AO32" i="20" s="1"/>
  <c r="AN33" i="20"/>
  <c r="AO33" i="20" s="1"/>
  <c r="AN34" i="20"/>
  <c r="AN35" i="20"/>
  <c r="AO35" i="20" s="1"/>
  <c r="AN36" i="20"/>
  <c r="AO36" i="20" s="1"/>
  <c r="AN37" i="20"/>
  <c r="AO37" i="20" s="1"/>
  <c r="AN38" i="20"/>
  <c r="AN39" i="20"/>
  <c r="AO39" i="20" s="1"/>
  <c r="AN40" i="20"/>
  <c r="AO40" i="20" s="1"/>
  <c r="AN41" i="20"/>
  <c r="AO41" i="20" s="1"/>
  <c r="AN42" i="20"/>
  <c r="AN43" i="20"/>
  <c r="AO43" i="20" s="1"/>
  <c r="AN44" i="20"/>
  <c r="AO44" i="20" s="1"/>
  <c r="AN45" i="20"/>
  <c r="AO45" i="20" s="1"/>
  <c r="AN46" i="20"/>
  <c r="AN47" i="20"/>
  <c r="AO47" i="20" s="1"/>
  <c r="AN48" i="20"/>
  <c r="AO48" i="20" s="1"/>
  <c r="AN49" i="20"/>
  <c r="AO49" i="20" s="1"/>
  <c r="AN50" i="20"/>
  <c r="AN51" i="20"/>
  <c r="AO51" i="20" s="1"/>
  <c r="AN52" i="20"/>
  <c r="AO52" i="20" s="1"/>
  <c r="AN53" i="20"/>
  <c r="AO53" i="20" s="1"/>
  <c r="AN54" i="20"/>
  <c r="AN55" i="20"/>
  <c r="AO55" i="20" s="1"/>
  <c r="AN56" i="20"/>
  <c r="AN57" i="20"/>
  <c r="AN58" i="20"/>
  <c r="AN59" i="20"/>
  <c r="AN60" i="20"/>
  <c r="AN61" i="20"/>
  <c r="AO61" i="20" s="1"/>
  <c r="AN62" i="20"/>
  <c r="AN63" i="20"/>
  <c r="AN64" i="20"/>
  <c r="AN65" i="20"/>
  <c r="AO65" i="20" s="1"/>
  <c r="AN66" i="20"/>
  <c r="AN67" i="20"/>
  <c r="AN68" i="20"/>
  <c r="AN69" i="20"/>
  <c r="AO69" i="20" s="1"/>
  <c r="AN70" i="20"/>
  <c r="AN71" i="20"/>
  <c r="AN72" i="20"/>
  <c r="AN73" i="20"/>
  <c r="AO73" i="20" s="1"/>
  <c r="AN74" i="20"/>
  <c r="AN75" i="20"/>
  <c r="AN76" i="20"/>
  <c r="AN77" i="20"/>
  <c r="AO77" i="20" s="1"/>
  <c r="AN78" i="20"/>
  <c r="AN79" i="20"/>
  <c r="AN80" i="20"/>
  <c r="AN81" i="20"/>
  <c r="AO81" i="20" s="1"/>
  <c r="AN82" i="20"/>
  <c r="AN83" i="20"/>
  <c r="AN84" i="20"/>
  <c r="AN85" i="20"/>
  <c r="AO85" i="20" s="1"/>
  <c r="AN86" i="20"/>
  <c r="AN87" i="20"/>
  <c r="AN88" i="20"/>
  <c r="AN89" i="20"/>
  <c r="AO89" i="20" s="1"/>
  <c r="AN90" i="20"/>
  <c r="AN91" i="20"/>
  <c r="AN92" i="20"/>
  <c r="AN93" i="20"/>
  <c r="AO93" i="20" s="1"/>
  <c r="AN94" i="20"/>
  <c r="AN95" i="20"/>
  <c r="AN96" i="20"/>
  <c r="AN97" i="20"/>
  <c r="AO97" i="20" s="1"/>
  <c r="AN98" i="20"/>
  <c r="AN99" i="20"/>
  <c r="AN100" i="20"/>
  <c r="AN101" i="20"/>
  <c r="AO101" i="20" s="1"/>
  <c r="AN102" i="20"/>
  <c r="AN103" i="20"/>
  <c r="AN104" i="20"/>
  <c r="AN105" i="20"/>
  <c r="AO105" i="20" s="1"/>
  <c r="AN106" i="20"/>
  <c r="AN107" i="20"/>
  <c r="AN108" i="20"/>
  <c r="AN109" i="20"/>
  <c r="AO109" i="20" s="1"/>
  <c r="AN110" i="20"/>
  <c r="AN111" i="20"/>
  <c r="AN112" i="20"/>
  <c r="AN113" i="20"/>
  <c r="AO113" i="20" s="1"/>
  <c r="AN114" i="20"/>
  <c r="AN115" i="20"/>
  <c r="AN116" i="20"/>
  <c r="AN117" i="20"/>
  <c r="AO117" i="20" s="1"/>
  <c r="AN118" i="20"/>
  <c r="AO118" i="20" s="1"/>
  <c r="AN119" i="20"/>
  <c r="AN120" i="20"/>
  <c r="AN121" i="20"/>
  <c r="AO121" i="20" s="1"/>
  <c r="AN122" i="20"/>
  <c r="AO122" i="20" s="1"/>
  <c r="AN123" i="20"/>
  <c r="AN124" i="20"/>
  <c r="AN125" i="20"/>
  <c r="AO125" i="20" s="1"/>
  <c r="AN126" i="20"/>
  <c r="AN127" i="20"/>
  <c r="AN128" i="20"/>
  <c r="AN129" i="20"/>
  <c r="AO129" i="20" s="1"/>
  <c r="AN130" i="20"/>
  <c r="AO130" i="20" s="1"/>
  <c r="AN131" i="20"/>
  <c r="AN132" i="20"/>
  <c r="AN133" i="20"/>
  <c r="AO133" i="20" s="1"/>
  <c r="AN134" i="20"/>
  <c r="AO134" i="20" s="1"/>
  <c r="AN135" i="20"/>
  <c r="AN136" i="20"/>
  <c r="AN137" i="20"/>
  <c r="AO137" i="20" s="1"/>
  <c r="AN138" i="20"/>
  <c r="AO138" i="20" s="1"/>
  <c r="AN139" i="20"/>
  <c r="AN140" i="20"/>
  <c r="AN141" i="20"/>
  <c r="AO141" i="20" s="1"/>
  <c r="AN142" i="20"/>
  <c r="AO142" i="20" s="1"/>
  <c r="AN143" i="20"/>
  <c r="AN144" i="20"/>
  <c r="AN145" i="20"/>
  <c r="AO145" i="20" s="1"/>
  <c r="AN146" i="20"/>
  <c r="AO146" i="20" s="1"/>
  <c r="AN147" i="20"/>
  <c r="AN148" i="20"/>
  <c r="AN7" i="20"/>
  <c r="AO7" i="20" s="1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7" i="20"/>
  <c r="Z8" i="20"/>
  <c r="Z9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93" i="20"/>
  <c r="Z94" i="20"/>
  <c r="Z95" i="20"/>
  <c r="Z96" i="20"/>
  <c r="Z97" i="20"/>
  <c r="Z98" i="20"/>
  <c r="Z99" i="20"/>
  <c r="Z100" i="20"/>
  <c r="Z101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39" i="20"/>
  <c r="Z140" i="20"/>
  <c r="Z141" i="20"/>
  <c r="Z142" i="20"/>
  <c r="Z143" i="20"/>
  <c r="Z144" i="20"/>
  <c r="Z145" i="20"/>
  <c r="Z146" i="20"/>
  <c r="Z147" i="20"/>
  <c r="Z148" i="20"/>
  <c r="Z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136" i="20"/>
  <c r="V137" i="20"/>
  <c r="V138" i="20"/>
  <c r="V139" i="20"/>
  <c r="V140" i="20"/>
  <c r="V141" i="20"/>
  <c r="V142" i="20"/>
  <c r="V143" i="20"/>
  <c r="V144" i="20"/>
  <c r="V145" i="20"/>
  <c r="V146" i="20"/>
  <c r="V147" i="20"/>
  <c r="V148" i="20"/>
  <c r="V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E22" i="26" s="1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S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D21" i="26" s="1"/>
  <c r="J22" i="20"/>
  <c r="AO22" i="20" s="1"/>
  <c r="J23" i="20"/>
  <c r="D23" i="26" s="1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7" i="20"/>
  <c r="F57" i="16" l="1"/>
  <c r="F57" i="25" s="1"/>
  <c r="F120" i="16"/>
  <c r="F31" i="16"/>
  <c r="F31" i="25" s="1"/>
  <c r="F123" i="16"/>
  <c r="F124" i="16"/>
  <c r="F104" i="16"/>
  <c r="F104" i="25" s="1"/>
  <c r="F105" i="25" s="1"/>
  <c r="F84" i="16"/>
  <c r="F84" i="25" s="1"/>
  <c r="F80" i="16"/>
  <c r="F80" i="25" s="1"/>
  <c r="F8" i="16"/>
  <c r="F8" i="25" s="1"/>
  <c r="F56" i="16"/>
  <c r="F56" i="25" s="1"/>
  <c r="F48" i="16"/>
  <c r="F48" i="25" s="1"/>
  <c r="AR17" i="3"/>
  <c r="AR7" i="3"/>
  <c r="AR26" i="3"/>
  <c r="AR24" i="3"/>
  <c r="AR22" i="3"/>
  <c r="AR21" i="3"/>
  <c r="AR10" i="3"/>
  <c r="AR19" i="3"/>
  <c r="AR25" i="3"/>
  <c r="AR11" i="3"/>
  <c r="AR8" i="3"/>
  <c r="AR27" i="3"/>
  <c r="AR23" i="3"/>
  <c r="AR20" i="3"/>
  <c r="AR16" i="3"/>
  <c r="AR14" i="3"/>
  <c r="AR6" i="3"/>
  <c r="AR13" i="3"/>
  <c r="AR28" i="3"/>
  <c r="E147" i="16"/>
  <c r="D104" i="16"/>
  <c r="D105" i="16" s="1"/>
  <c r="D76" i="16"/>
  <c r="D60" i="16"/>
  <c r="D32" i="16"/>
  <c r="D110" i="16"/>
  <c r="D50" i="16"/>
  <c r="D42" i="16"/>
  <c r="D26" i="16"/>
  <c r="D18" i="16"/>
  <c r="D14" i="16"/>
  <c r="D89" i="16"/>
  <c r="D85" i="16"/>
  <c r="D81" i="16"/>
  <c r="D69" i="16"/>
  <c r="D37" i="16"/>
  <c r="AP146" i="5"/>
  <c r="AP142" i="5"/>
  <c r="AP138" i="5"/>
  <c r="AP134" i="5"/>
  <c r="AP130" i="5"/>
  <c r="AP126" i="5"/>
  <c r="AP122" i="5"/>
  <c r="AP22" i="5"/>
  <c r="AP10" i="5"/>
  <c r="AK69" i="22"/>
  <c r="E141" i="26"/>
  <c r="E129" i="26"/>
  <c r="E117" i="26"/>
  <c r="E113" i="26"/>
  <c r="E109" i="26"/>
  <c r="E101" i="26"/>
  <c r="E97" i="26"/>
  <c r="E77" i="26"/>
  <c r="E69" i="26"/>
  <c r="E65" i="26"/>
  <c r="E76" i="26"/>
  <c r="AK136" i="22"/>
  <c r="AK128" i="22"/>
  <c r="AK104" i="22"/>
  <c r="AK96" i="22"/>
  <c r="AK52" i="22"/>
  <c r="AK44" i="22"/>
  <c r="AK36" i="22"/>
  <c r="AK28" i="22"/>
  <c r="AK20" i="22"/>
  <c r="AK12" i="22"/>
  <c r="AK48" i="22"/>
  <c r="AK16" i="22"/>
  <c r="E124" i="26"/>
  <c r="E140" i="26"/>
  <c r="E136" i="26"/>
  <c r="E132" i="26"/>
  <c r="E116" i="26"/>
  <c r="E112" i="26"/>
  <c r="E108" i="26"/>
  <c r="E100" i="26"/>
  <c r="E96" i="26"/>
  <c r="E92" i="26"/>
  <c r="E88" i="26"/>
  <c r="E84" i="26"/>
  <c r="E80" i="26"/>
  <c r="E72" i="26"/>
  <c r="E68" i="26"/>
  <c r="E64" i="26"/>
  <c r="E60" i="26"/>
  <c r="AK32" i="22"/>
  <c r="E123" i="26"/>
  <c r="E55" i="26"/>
  <c r="E139" i="26"/>
  <c r="E135" i="26"/>
  <c r="E127" i="26"/>
  <c r="E119" i="26"/>
  <c r="E115" i="26"/>
  <c r="E111" i="26"/>
  <c r="E107" i="26"/>
  <c r="E99" i="26"/>
  <c r="E91" i="26"/>
  <c r="E83" i="26"/>
  <c r="E71" i="26"/>
  <c r="E67" i="26"/>
  <c r="E63" i="26"/>
  <c r="E59" i="26"/>
  <c r="AK117" i="22"/>
  <c r="AK89" i="22"/>
  <c r="AK81" i="22"/>
  <c r="AK65" i="22"/>
  <c r="AK45" i="22"/>
  <c r="AK13" i="22"/>
  <c r="D85" i="26"/>
  <c r="D69" i="26"/>
  <c r="D33" i="26"/>
  <c r="AK124" i="22"/>
  <c r="AK120" i="22"/>
  <c r="AK145" i="22"/>
  <c r="AK112" i="22"/>
  <c r="AK88" i="22"/>
  <c r="AK80" i="22"/>
  <c r="AK72" i="22"/>
  <c r="AK64" i="22"/>
  <c r="D126" i="26"/>
  <c r="D122" i="26"/>
  <c r="D136" i="26"/>
  <c r="D113" i="26"/>
  <c r="D109" i="26"/>
  <c r="D37" i="26"/>
  <c r="AK121" i="22"/>
  <c r="AK97" i="22"/>
  <c r="AK53" i="22"/>
  <c r="AK144" i="22"/>
  <c r="AK101" i="22"/>
  <c r="AK49" i="22"/>
  <c r="AK41" i="22"/>
  <c r="AK17" i="22"/>
  <c r="D124" i="26"/>
  <c r="AR99" i="24"/>
  <c r="AR83" i="24"/>
  <c r="E95" i="26"/>
  <c r="AR140" i="24"/>
  <c r="AR136" i="24"/>
  <c r="AR132" i="24"/>
  <c r="AR128" i="24"/>
  <c r="AR116" i="24"/>
  <c r="AR112" i="24"/>
  <c r="AR108" i="24"/>
  <c r="AR104" i="24"/>
  <c r="AR100" i="24"/>
  <c r="AR96" i="24"/>
  <c r="AR92" i="24"/>
  <c r="AR88" i="24"/>
  <c r="AR84" i="24"/>
  <c r="AR80" i="24"/>
  <c r="AR76" i="24"/>
  <c r="AR72" i="24"/>
  <c r="AR68" i="24"/>
  <c r="AR64" i="24"/>
  <c r="AR60" i="24"/>
  <c r="AR139" i="24"/>
  <c r="AR111" i="24"/>
  <c r="E75" i="26"/>
  <c r="AR115" i="24"/>
  <c r="AR123" i="24"/>
  <c r="AR71" i="24"/>
  <c r="AR67" i="24"/>
  <c r="AR63" i="24"/>
  <c r="AR135" i="24"/>
  <c r="AR107" i="24"/>
  <c r="AR91" i="24"/>
  <c r="E87" i="26"/>
  <c r="AR142" i="24"/>
  <c r="AR138" i="24"/>
  <c r="AR134" i="24"/>
  <c r="AR130" i="24"/>
  <c r="AR118" i="24"/>
  <c r="AR114" i="24"/>
  <c r="AR110" i="24"/>
  <c r="AR106" i="24"/>
  <c r="AR102" i="24"/>
  <c r="AR98" i="24"/>
  <c r="AR94" i="24"/>
  <c r="AR90" i="24"/>
  <c r="AR86" i="24"/>
  <c r="AR82" i="24"/>
  <c r="AR78" i="24"/>
  <c r="AR120" i="24"/>
  <c r="AR126" i="24"/>
  <c r="AR122" i="24"/>
  <c r="AR125" i="24"/>
  <c r="AR121" i="24"/>
  <c r="AR127" i="24"/>
  <c r="AR124" i="24"/>
  <c r="D58" i="26"/>
  <c r="AR55" i="24"/>
  <c r="AR57" i="24"/>
  <c r="AR59" i="24"/>
  <c r="AR56" i="24"/>
  <c r="AR21" i="24"/>
  <c r="AO126" i="20"/>
  <c r="AO23" i="20"/>
  <c r="D141" i="16"/>
  <c r="D133" i="16"/>
  <c r="D136" i="16"/>
  <c r="D132" i="16"/>
  <c r="D120" i="16"/>
  <c r="L145" i="18"/>
  <c r="D145" i="16" s="1"/>
  <c r="L141" i="18"/>
  <c r="L137" i="18"/>
  <c r="L133" i="18"/>
  <c r="L129" i="18"/>
  <c r="D129" i="16" s="1"/>
  <c r="L125" i="18"/>
  <c r="L121" i="18"/>
  <c r="AS147" i="18"/>
  <c r="AS143" i="18"/>
  <c r="AS139" i="18"/>
  <c r="AS135" i="18"/>
  <c r="AS131" i="18"/>
  <c r="AS127" i="18"/>
  <c r="U63" i="18"/>
  <c r="L57" i="18"/>
  <c r="U56" i="18"/>
  <c r="L21" i="18"/>
  <c r="D65" i="16"/>
  <c r="AR119" i="24"/>
  <c r="D119" i="26"/>
  <c r="AK9" i="22"/>
  <c r="AO8" i="20"/>
  <c r="D8" i="26"/>
  <c r="AO9" i="20"/>
  <c r="E142" i="16"/>
  <c r="E138" i="16"/>
  <c r="E134" i="16"/>
  <c r="E110" i="16"/>
  <c r="E78" i="16"/>
  <c r="E58" i="16"/>
  <c r="AS125" i="18"/>
  <c r="AS53" i="18"/>
  <c r="E141" i="16"/>
  <c r="E133" i="16"/>
  <c r="E109" i="16"/>
  <c r="E89" i="16"/>
  <c r="E85" i="16"/>
  <c r="E77" i="16"/>
  <c r="E45" i="16"/>
  <c r="E41" i="16"/>
  <c r="E29" i="16"/>
  <c r="E25" i="16"/>
  <c r="E13" i="16"/>
  <c r="E9" i="16"/>
  <c r="AS116" i="18"/>
  <c r="AS112" i="18"/>
  <c r="AS108" i="18"/>
  <c r="AS104" i="18"/>
  <c r="AS100" i="18"/>
  <c r="AS96" i="18"/>
  <c r="AS92" i="18"/>
  <c r="AS88" i="18"/>
  <c r="AS84" i="18"/>
  <c r="AS80" i="18"/>
  <c r="AS76" i="18"/>
  <c r="AS72" i="18"/>
  <c r="AS68" i="18"/>
  <c r="AS64" i="18"/>
  <c r="AS60" i="18"/>
  <c r="AS52" i="18"/>
  <c r="AS48" i="18"/>
  <c r="AS44" i="18"/>
  <c r="AS40" i="18"/>
  <c r="AS36" i="18"/>
  <c r="AS32" i="18"/>
  <c r="AS28" i="18"/>
  <c r="AS24" i="18"/>
  <c r="AS20" i="18"/>
  <c r="AS16" i="18"/>
  <c r="AS12" i="18"/>
  <c r="E94" i="16"/>
  <c r="E62" i="16"/>
  <c r="E54" i="16"/>
  <c r="E30" i="16"/>
  <c r="E14" i="16"/>
  <c r="AS141" i="18"/>
  <c r="AS137" i="18"/>
  <c r="AS133" i="18"/>
  <c r="AS45" i="18"/>
  <c r="AS41" i="18"/>
  <c r="AS29" i="18"/>
  <c r="AS25" i="18"/>
  <c r="AS13" i="18"/>
  <c r="AS123" i="18"/>
  <c r="AS119" i="18"/>
  <c r="AS115" i="18"/>
  <c r="AS111" i="18"/>
  <c r="AS107" i="18"/>
  <c r="AS103" i="18"/>
  <c r="AS99" i="18"/>
  <c r="AS95" i="18"/>
  <c r="AS91" i="18"/>
  <c r="AS87" i="18"/>
  <c r="AS83" i="18"/>
  <c r="AS79" i="18"/>
  <c r="AS75" i="18"/>
  <c r="AS71" i="18"/>
  <c r="AS67" i="18"/>
  <c r="AS63" i="18"/>
  <c r="AS59" i="18"/>
  <c r="AS55" i="18"/>
  <c r="AS51" i="18"/>
  <c r="AS47" i="18"/>
  <c r="AS43" i="18"/>
  <c r="AS39" i="18"/>
  <c r="AS35" i="18"/>
  <c r="AS31" i="18"/>
  <c r="AS27" i="18"/>
  <c r="AS23" i="18"/>
  <c r="AS19" i="18"/>
  <c r="AS15" i="18"/>
  <c r="AS11" i="18"/>
  <c r="AS62" i="18"/>
  <c r="AS58" i="18"/>
  <c r="AS46" i="18"/>
  <c r="AS42" i="18"/>
  <c r="AS30" i="18"/>
  <c r="AS26" i="18"/>
  <c r="AS14" i="18"/>
  <c r="AS10" i="18"/>
  <c r="D9" i="16"/>
  <c r="D130" i="16"/>
  <c r="AP7" i="5"/>
  <c r="D146" i="16"/>
  <c r="D142" i="16"/>
  <c r="D138" i="16"/>
  <c r="D134" i="16"/>
  <c r="D122" i="16"/>
  <c r="D118" i="16"/>
  <c r="D102" i="16"/>
  <c r="D98" i="16"/>
  <c r="D94" i="16"/>
  <c r="D86" i="16"/>
  <c r="D82" i="16"/>
  <c r="D78" i="16"/>
  <c r="D70" i="16"/>
  <c r="D66" i="16"/>
  <c r="D62" i="16"/>
  <c r="D54" i="16"/>
  <c r="D38" i="16"/>
  <c r="D34" i="16"/>
  <c r="D30" i="16"/>
  <c r="D10" i="16"/>
  <c r="AP18" i="5"/>
  <c r="E144" i="16"/>
  <c r="E140" i="16"/>
  <c r="E136" i="16"/>
  <c r="E132" i="16"/>
  <c r="E128" i="16"/>
  <c r="E124" i="16"/>
  <c r="E116" i="16"/>
  <c r="E112" i="16"/>
  <c r="E108" i="16"/>
  <c r="E104" i="16"/>
  <c r="E105" i="16" s="1"/>
  <c r="E100" i="16"/>
  <c r="E96" i="16"/>
  <c r="E92" i="16"/>
  <c r="E88" i="16"/>
  <c r="E84" i="16"/>
  <c r="E80" i="16"/>
  <c r="E76" i="16"/>
  <c r="E72" i="16"/>
  <c r="E68" i="16"/>
  <c r="E64" i="16"/>
  <c r="E60" i="16"/>
  <c r="E48" i="16"/>
  <c r="E44" i="16"/>
  <c r="E32" i="16"/>
  <c r="E28" i="16"/>
  <c r="E16" i="16"/>
  <c r="E8" i="16"/>
  <c r="AP120" i="5"/>
  <c r="AP112" i="5"/>
  <c r="AP108" i="5"/>
  <c r="AP96" i="5"/>
  <c r="AP92" i="5"/>
  <c r="AP88" i="5"/>
  <c r="AP80" i="5"/>
  <c r="AP72" i="5"/>
  <c r="AP64" i="5"/>
  <c r="E143" i="16"/>
  <c r="E139" i="16"/>
  <c r="E135" i="16"/>
  <c r="E127" i="16"/>
  <c r="E123" i="16"/>
  <c r="E119" i="16"/>
  <c r="E111" i="16"/>
  <c r="E107" i="16"/>
  <c r="E99" i="16"/>
  <c r="E95" i="16"/>
  <c r="E91" i="16"/>
  <c r="E87" i="16"/>
  <c r="E83" i="16"/>
  <c r="E75" i="16"/>
  <c r="E67" i="16"/>
  <c r="E63" i="16"/>
  <c r="E59" i="16"/>
  <c r="E47" i="16"/>
  <c r="E43" i="16"/>
  <c r="E39" i="16"/>
  <c r="E35" i="16"/>
  <c r="E31" i="16"/>
  <c r="E27" i="16"/>
  <c r="E23" i="16"/>
  <c r="E19" i="16"/>
  <c r="E15" i="16"/>
  <c r="AP147" i="5"/>
  <c r="AP135" i="5"/>
  <c r="AP127" i="5"/>
  <c r="AP111" i="5"/>
  <c r="AP103" i="5"/>
  <c r="AP95" i="5"/>
  <c r="AP87" i="5"/>
  <c r="AP83" i="5"/>
  <c r="AP75" i="5"/>
  <c r="AP63" i="5"/>
  <c r="AP55" i="5"/>
  <c r="AP47" i="5"/>
  <c r="AP39" i="5"/>
  <c r="AP31" i="5"/>
  <c r="AP23" i="5"/>
  <c r="AP11" i="5"/>
  <c r="AP118" i="5"/>
  <c r="AP114" i="5"/>
  <c r="AP110" i="5"/>
  <c r="AP106" i="5"/>
  <c r="AP102" i="5"/>
  <c r="AP98" i="5"/>
  <c r="AP94" i="5"/>
  <c r="AP90" i="5"/>
  <c r="AP86" i="5"/>
  <c r="AP82" i="5"/>
  <c r="AP78" i="5"/>
  <c r="AP74" i="5"/>
  <c r="AP70" i="5"/>
  <c r="AP66" i="5"/>
  <c r="AP62" i="5"/>
  <c r="AP58" i="5"/>
  <c r="AP54" i="5"/>
  <c r="AP50" i="5"/>
  <c r="AP46" i="5"/>
  <c r="AP42" i="5"/>
  <c r="AP38" i="5"/>
  <c r="AP34" i="5"/>
  <c r="AP30" i="5"/>
  <c r="AP14" i="5"/>
  <c r="D126" i="16"/>
  <c r="AP143" i="5"/>
  <c r="AP119" i="5"/>
  <c r="AP67" i="5"/>
  <c r="D147" i="16"/>
  <c r="D143" i="16"/>
  <c r="D139" i="16"/>
  <c r="D135" i="16"/>
  <c r="D127" i="16"/>
  <c r="D123" i="16"/>
  <c r="D119" i="16"/>
  <c r="D115" i="16"/>
  <c r="D111" i="16"/>
  <c r="D107" i="16"/>
  <c r="D99" i="16"/>
  <c r="D95" i="16"/>
  <c r="D91" i="16"/>
  <c r="D87" i="16"/>
  <c r="D83" i="16"/>
  <c r="D75" i="16"/>
  <c r="D67" i="16"/>
  <c r="D63" i="16"/>
  <c r="D59" i="16"/>
  <c r="D47" i="16"/>
  <c r="D43" i="16"/>
  <c r="D39" i="16"/>
  <c r="D35" i="16"/>
  <c r="D31" i="16"/>
  <c r="D23" i="16"/>
  <c r="D19" i="16"/>
  <c r="D15" i="16"/>
  <c r="AP145" i="5"/>
  <c r="AP141" i="5"/>
  <c r="AP137" i="5"/>
  <c r="AP133" i="5"/>
  <c r="AP129" i="5"/>
  <c r="AP125" i="5"/>
  <c r="AP121" i="5"/>
  <c r="AP113" i="5"/>
  <c r="AP109" i="5"/>
  <c r="AP105" i="5"/>
  <c r="AP101" i="5"/>
  <c r="AP97" i="5"/>
  <c r="AP93" i="5"/>
  <c r="AP89" i="5"/>
  <c r="AP85" i="5"/>
  <c r="AP81" i="5"/>
  <c r="AP77" i="5"/>
  <c r="AP73" i="5"/>
  <c r="AP69" i="5"/>
  <c r="AP65" i="5"/>
  <c r="AP61" i="5"/>
  <c r="AP53" i="5"/>
  <c r="AP49" i="5"/>
  <c r="AP45" i="5"/>
  <c r="AP41" i="5"/>
  <c r="AP37" i="5"/>
  <c r="AP33" i="5"/>
  <c r="AP29" i="5"/>
  <c r="AP25" i="5"/>
  <c r="AP21" i="5"/>
  <c r="AP17" i="5"/>
  <c r="AP13" i="5"/>
  <c r="AP9" i="5"/>
  <c r="AP76" i="5"/>
  <c r="AP60" i="5"/>
  <c r="AP139" i="5"/>
  <c r="AP131" i="5"/>
  <c r="AP123" i="5"/>
  <c r="AP107" i="5"/>
  <c r="AP99" i="5"/>
  <c r="AP91" i="5"/>
  <c r="AP79" i="5"/>
  <c r="AP71" i="5"/>
  <c r="AP59" i="5"/>
  <c r="AP51" i="5"/>
  <c r="AP43" i="5"/>
  <c r="AP35" i="5"/>
  <c r="AP27" i="5"/>
  <c r="AP19" i="5"/>
  <c r="AP15" i="5"/>
  <c r="AP144" i="5"/>
  <c r="AP140" i="5"/>
  <c r="AP136" i="5"/>
  <c r="AP132" i="5"/>
  <c r="AP128" i="5"/>
  <c r="AP124" i="5"/>
  <c r="AP116" i="5"/>
  <c r="AP56" i="5"/>
  <c r="AP52" i="5"/>
  <c r="AP48" i="5"/>
  <c r="AP44" i="5"/>
  <c r="AP40" i="5"/>
  <c r="AP36" i="5"/>
  <c r="AP32" i="5"/>
  <c r="AP28" i="5"/>
  <c r="AP24" i="5"/>
  <c r="AP20" i="5"/>
  <c r="AP16" i="5"/>
  <c r="AP12" i="5"/>
  <c r="AP8" i="5"/>
  <c r="AP104" i="5"/>
  <c r="E125" i="16"/>
  <c r="E51" i="16"/>
  <c r="E26" i="16"/>
  <c r="E71" i="16"/>
  <c r="E55" i="16"/>
  <c r="E120" i="16"/>
  <c r="AS28" i="1"/>
  <c r="AS23" i="1"/>
  <c r="AS21" i="1"/>
  <c r="AS18" i="1"/>
  <c r="AS17" i="1"/>
  <c r="AS15" i="1"/>
  <c r="AS9" i="1"/>
  <c r="AS7" i="1"/>
  <c r="D74" i="16"/>
  <c r="D22" i="16"/>
  <c r="D27" i="16"/>
  <c r="AS27" i="1"/>
  <c r="AS25" i="1"/>
  <c r="AS24" i="1"/>
  <c r="AS22" i="1"/>
  <c r="AS20" i="1"/>
  <c r="AS14" i="1"/>
  <c r="AS13" i="1"/>
  <c r="AS6" i="1"/>
  <c r="D71" i="16"/>
  <c r="AK146" i="22"/>
  <c r="AK142" i="22"/>
  <c r="AK138" i="22"/>
  <c r="AK134" i="22"/>
  <c r="AK130" i="22"/>
  <c r="AK126" i="22"/>
  <c r="AK114" i="22"/>
  <c r="AK110" i="22"/>
  <c r="AK106" i="22"/>
  <c r="AK102" i="22"/>
  <c r="AK98" i="22"/>
  <c r="AK94" i="22"/>
  <c r="AK90" i="22"/>
  <c r="AK86" i="22"/>
  <c r="AK82" i="22"/>
  <c r="AK78" i="22"/>
  <c r="AK74" i="22"/>
  <c r="AK70" i="22"/>
  <c r="AK66" i="22"/>
  <c r="AK62" i="22"/>
  <c r="AK58" i="22"/>
  <c r="AK54" i="22"/>
  <c r="AK50" i="22"/>
  <c r="AK42" i="22"/>
  <c r="AK38" i="22"/>
  <c r="AK34" i="22"/>
  <c r="AK30" i="22"/>
  <c r="AK26" i="22"/>
  <c r="AK22" i="22"/>
  <c r="AK18" i="22"/>
  <c r="AK14" i="22"/>
  <c r="AK10" i="22"/>
  <c r="AO12" i="20"/>
  <c r="AP115" i="5"/>
  <c r="AS19" i="1"/>
  <c r="AS16" i="1"/>
  <c r="AS12" i="1"/>
  <c r="AS10" i="1"/>
  <c r="AS8" i="1"/>
  <c r="AS26" i="1"/>
  <c r="AS11" i="1"/>
  <c r="AK122" i="22"/>
  <c r="AK118" i="22"/>
  <c r="E125" i="26"/>
  <c r="AK125" i="23"/>
  <c r="AK124" i="23"/>
  <c r="AK123" i="23"/>
  <c r="D123" i="26"/>
  <c r="AK71" i="23"/>
  <c r="AK57" i="23"/>
  <c r="AK56" i="23"/>
  <c r="AK55" i="23"/>
  <c r="AK21" i="23"/>
  <c r="AK125" i="22"/>
  <c r="AK56" i="22"/>
  <c r="E115" i="16"/>
  <c r="D58" i="16"/>
  <c r="D57" i="16"/>
  <c r="D21" i="16"/>
  <c r="AR18" i="3"/>
  <c r="AR15" i="3"/>
  <c r="D55" i="16"/>
  <c r="AR12" i="3"/>
  <c r="AR9" i="3"/>
  <c r="AL57" i="4"/>
  <c r="AL22" i="4"/>
  <c r="AO57" i="20"/>
  <c r="E57" i="26"/>
  <c r="D57" i="26"/>
  <c r="D22" i="26"/>
  <c r="E12" i="26"/>
  <c r="AP57" i="5"/>
  <c r="AP26" i="5"/>
  <c r="AK57" i="22"/>
  <c r="AK46" i="22"/>
  <c r="AK8" i="22"/>
  <c r="E57" i="16"/>
  <c r="L51" i="2"/>
  <c r="D125" i="26"/>
  <c r="AO21" i="20"/>
  <c r="D125" i="16"/>
  <c r="AO56" i="20"/>
  <c r="D56" i="26"/>
  <c r="AR74" i="24"/>
  <c r="L148" i="18"/>
  <c r="L144" i="18"/>
  <c r="D144" i="16" s="1"/>
  <c r="L140" i="18"/>
  <c r="AS140" i="18" s="1"/>
  <c r="L136" i="18"/>
  <c r="AS136" i="18" s="1"/>
  <c r="L132" i="18"/>
  <c r="AS132" i="18" s="1"/>
  <c r="L128" i="18"/>
  <c r="D128" i="16" s="1"/>
  <c r="L124" i="18"/>
  <c r="AS124" i="18" s="1"/>
  <c r="L120" i="18"/>
  <c r="AS120" i="18" s="1"/>
  <c r="L116" i="18"/>
  <c r="L112" i="18"/>
  <c r="L108" i="18"/>
  <c r="L104" i="18"/>
  <c r="L100" i="18"/>
  <c r="L96" i="18"/>
  <c r="L92" i="18"/>
  <c r="L88" i="18"/>
  <c r="L84" i="18"/>
  <c r="L80" i="18"/>
  <c r="L76" i="18"/>
  <c r="L72" i="18"/>
  <c r="L68" i="18"/>
  <c r="L64" i="18"/>
  <c r="L60" i="18"/>
  <c r="L56" i="18"/>
  <c r="AS56" i="18" s="1"/>
  <c r="L52" i="18"/>
  <c r="L48" i="18"/>
  <c r="L44" i="18"/>
  <c r="L40" i="18"/>
  <c r="L36" i="18"/>
  <c r="L32" i="18"/>
  <c r="L28" i="18"/>
  <c r="L24" i="18"/>
  <c r="L20" i="18"/>
  <c r="L16" i="18"/>
  <c r="L12" i="18"/>
  <c r="L8" i="18"/>
  <c r="AS8" i="18" s="1"/>
  <c r="U146" i="18"/>
  <c r="AS146" i="18" s="1"/>
  <c r="U142" i="18"/>
  <c r="AS142" i="18" s="1"/>
  <c r="U138" i="18"/>
  <c r="AS138" i="18" s="1"/>
  <c r="U134" i="18"/>
  <c r="AS134" i="18" s="1"/>
  <c r="U130" i="18"/>
  <c r="AS130" i="18" s="1"/>
  <c r="U126" i="18"/>
  <c r="AS126" i="18" s="1"/>
  <c r="U122" i="18"/>
  <c r="AS122" i="18" s="1"/>
  <c r="U118" i="18"/>
  <c r="AS118" i="18" s="1"/>
  <c r="U114" i="18"/>
  <c r="AS114" i="18" s="1"/>
  <c r="U110" i="18"/>
  <c r="AS110" i="18" s="1"/>
  <c r="U106" i="18"/>
  <c r="AS106" i="18" s="1"/>
  <c r="U102" i="18"/>
  <c r="AS102" i="18" s="1"/>
  <c r="U98" i="18"/>
  <c r="AS98" i="18" s="1"/>
  <c r="U94" i="18"/>
  <c r="AS94" i="18" s="1"/>
  <c r="U90" i="18"/>
  <c r="AS90" i="18" s="1"/>
  <c r="U86" i="18"/>
  <c r="AS86" i="18" s="1"/>
  <c r="U82" i="18"/>
  <c r="AS82" i="18" s="1"/>
  <c r="U78" i="18"/>
  <c r="AS78" i="18" s="1"/>
  <c r="U74" i="18"/>
  <c r="E74" i="16" s="1"/>
  <c r="U70" i="18"/>
  <c r="AS70" i="18" s="1"/>
  <c r="U66" i="18"/>
  <c r="AS66" i="18" s="1"/>
  <c r="U62" i="18"/>
  <c r="U58" i="18"/>
  <c r="U54" i="18"/>
  <c r="AS54" i="18" s="1"/>
  <c r="U50" i="18"/>
  <c r="E50" i="16" s="1"/>
  <c r="U46" i="18"/>
  <c r="E46" i="16" s="1"/>
  <c r="U42" i="18"/>
  <c r="E42" i="16" s="1"/>
  <c r="U38" i="18"/>
  <c r="AS38" i="18" s="1"/>
  <c r="U34" i="18"/>
  <c r="AS34" i="18" s="1"/>
  <c r="U30" i="18"/>
  <c r="U26" i="18"/>
  <c r="U22" i="18"/>
  <c r="AS22" i="18" s="1"/>
  <c r="U18" i="18"/>
  <c r="AS18" i="18" s="1"/>
  <c r="U14" i="18"/>
  <c r="U10" i="18"/>
  <c r="E10" i="16" s="1"/>
  <c r="U7" i="18"/>
  <c r="E7" i="16" s="1"/>
  <c r="U145" i="18"/>
  <c r="U141" i="18"/>
  <c r="U137" i="18"/>
  <c r="U133" i="18"/>
  <c r="U129" i="18"/>
  <c r="E129" i="16" s="1"/>
  <c r="U125" i="18"/>
  <c r="U121" i="18"/>
  <c r="AS121" i="18" s="1"/>
  <c r="U117" i="18"/>
  <c r="AS117" i="18" s="1"/>
  <c r="U113" i="18"/>
  <c r="AS113" i="18" s="1"/>
  <c r="U109" i="18"/>
  <c r="AS109" i="18" s="1"/>
  <c r="U105" i="18"/>
  <c r="AS105" i="18" s="1"/>
  <c r="U101" i="18"/>
  <c r="AS101" i="18" s="1"/>
  <c r="U97" i="18"/>
  <c r="AS97" i="18" s="1"/>
  <c r="U93" i="18"/>
  <c r="AS93" i="18" s="1"/>
  <c r="U89" i="18"/>
  <c r="AS89" i="18" s="1"/>
  <c r="U85" i="18"/>
  <c r="AS85" i="18" s="1"/>
  <c r="U81" i="18"/>
  <c r="AS81" i="18" s="1"/>
  <c r="U77" i="18"/>
  <c r="AS77" i="18" s="1"/>
  <c r="U73" i="18"/>
  <c r="AS73" i="18" s="1"/>
  <c r="U69" i="18"/>
  <c r="AS69" i="18" s="1"/>
  <c r="U65" i="18"/>
  <c r="AS65" i="18" s="1"/>
  <c r="U61" i="18"/>
  <c r="AS61" i="18" s="1"/>
  <c r="U57" i="18"/>
  <c r="AS57" i="18" s="1"/>
  <c r="U53" i="18"/>
  <c r="E53" i="16" s="1"/>
  <c r="U49" i="18"/>
  <c r="E49" i="16" s="1"/>
  <c r="U45" i="18"/>
  <c r="U41" i="18"/>
  <c r="U37" i="18"/>
  <c r="E37" i="16" s="1"/>
  <c r="U33" i="18"/>
  <c r="E33" i="16" s="1"/>
  <c r="U29" i="18"/>
  <c r="U25" i="18"/>
  <c r="U21" i="18"/>
  <c r="AS21" i="18" s="1"/>
  <c r="U17" i="18"/>
  <c r="E17" i="16" s="1"/>
  <c r="U13" i="18"/>
  <c r="U9" i="18"/>
  <c r="AS9" i="18" s="1"/>
  <c r="L146" i="2"/>
  <c r="L142" i="2"/>
  <c r="L138" i="2"/>
  <c r="L134" i="2"/>
  <c r="L130" i="2"/>
  <c r="L126" i="2"/>
  <c r="L122" i="2"/>
  <c r="L118" i="2"/>
  <c r="L114" i="2"/>
  <c r="L110" i="2"/>
  <c r="L106" i="2"/>
  <c r="L102" i="2"/>
  <c r="L98" i="2"/>
  <c r="L94" i="2"/>
  <c r="L90" i="2"/>
  <c r="L86" i="2"/>
  <c r="L82" i="2"/>
  <c r="L78" i="2"/>
  <c r="L74" i="2"/>
  <c r="L70" i="2"/>
  <c r="L66" i="2"/>
  <c r="L62" i="2"/>
  <c r="L58" i="2"/>
  <c r="L54" i="2"/>
  <c r="L50" i="2"/>
  <c r="L46" i="2"/>
  <c r="L42" i="2"/>
  <c r="L38" i="2"/>
  <c r="L34" i="2"/>
  <c r="L30" i="2"/>
  <c r="L26" i="2"/>
  <c r="L22" i="2"/>
  <c r="L18" i="2"/>
  <c r="L14" i="2"/>
  <c r="L10" i="2"/>
  <c r="U148" i="2"/>
  <c r="U144" i="2"/>
  <c r="U140" i="2"/>
  <c r="U136" i="2"/>
  <c r="U132" i="2"/>
  <c r="U128" i="2"/>
  <c r="U124" i="2"/>
  <c r="U120" i="2"/>
  <c r="U116" i="2"/>
  <c r="U112" i="2"/>
  <c r="U108" i="2"/>
  <c r="U104" i="2"/>
  <c r="U100" i="2"/>
  <c r="U96" i="2"/>
  <c r="U92" i="2"/>
  <c r="U88" i="2"/>
  <c r="U84" i="2"/>
  <c r="U80" i="2"/>
  <c r="U76" i="2"/>
  <c r="U72" i="2"/>
  <c r="U68" i="2"/>
  <c r="U64" i="2"/>
  <c r="U60" i="2"/>
  <c r="U56" i="2"/>
  <c r="E56" i="16" s="1"/>
  <c r="U52" i="2"/>
  <c r="E52" i="16" s="1"/>
  <c r="U48" i="2"/>
  <c r="U44" i="2"/>
  <c r="U40" i="2"/>
  <c r="U36" i="2"/>
  <c r="U32" i="2"/>
  <c r="U28" i="2"/>
  <c r="U24" i="2"/>
  <c r="U20" i="2"/>
  <c r="U16" i="2"/>
  <c r="U12" i="2"/>
  <c r="U8" i="2"/>
  <c r="L148" i="2"/>
  <c r="L144" i="2"/>
  <c r="L140" i="2"/>
  <c r="L136" i="2"/>
  <c r="L132" i="2"/>
  <c r="L128" i="2"/>
  <c r="L124" i="2"/>
  <c r="L120" i="2"/>
  <c r="L116" i="2"/>
  <c r="L112" i="2"/>
  <c r="L108" i="2"/>
  <c r="L104" i="2"/>
  <c r="L100" i="2"/>
  <c r="L96" i="2"/>
  <c r="L92" i="2"/>
  <c r="L88" i="2"/>
  <c r="L84" i="2"/>
  <c r="L80" i="2"/>
  <c r="L76" i="2"/>
  <c r="L72" i="2"/>
  <c r="L68" i="2"/>
  <c r="L64" i="2"/>
  <c r="L60" i="2"/>
  <c r="L56" i="2"/>
  <c r="L52" i="2"/>
  <c r="L48" i="2"/>
  <c r="L44" i="2"/>
  <c r="L40" i="2"/>
  <c r="L36" i="2"/>
  <c r="L32" i="2"/>
  <c r="L28" i="2"/>
  <c r="L24" i="2"/>
  <c r="L20" i="2"/>
  <c r="L16" i="2"/>
  <c r="L12" i="2"/>
  <c r="L8" i="2"/>
  <c r="AK147" i="22"/>
  <c r="AK143" i="22"/>
  <c r="AK139" i="22"/>
  <c r="AK135" i="22"/>
  <c r="AK131" i="22"/>
  <c r="AK127" i="22"/>
  <c r="AK123" i="22"/>
  <c r="AK119" i="22"/>
  <c r="AK115" i="22"/>
  <c r="AK111" i="22"/>
  <c r="AK107" i="22"/>
  <c r="AK103" i="22"/>
  <c r="AK99" i="22"/>
  <c r="AK95" i="22"/>
  <c r="AK91" i="22"/>
  <c r="AK87" i="22"/>
  <c r="AK83" i="22"/>
  <c r="AK79" i="22"/>
  <c r="AK75" i="22"/>
  <c r="AK71" i="22"/>
  <c r="AK67" i="22"/>
  <c r="AK63" i="22"/>
  <c r="AK59" i="22"/>
  <c r="AK55" i="22"/>
  <c r="AK51" i="22"/>
  <c r="AK47" i="22"/>
  <c r="AK43" i="22"/>
  <c r="AK39" i="22"/>
  <c r="AK35" i="22"/>
  <c r="AK31" i="22"/>
  <c r="AK27" i="22"/>
  <c r="AK23" i="22"/>
  <c r="AK19" i="22"/>
  <c r="AK15" i="22"/>
  <c r="AK11" i="22"/>
  <c r="U146" i="19"/>
  <c r="U142" i="19"/>
  <c r="U138" i="19"/>
  <c r="U130" i="19"/>
  <c r="U126" i="19"/>
  <c r="U114" i="19"/>
  <c r="U110" i="19"/>
  <c r="U102" i="19"/>
  <c r="U98" i="19"/>
  <c r="U94" i="19"/>
  <c r="U90" i="19"/>
  <c r="U86" i="19"/>
  <c r="U82" i="19"/>
  <c r="U78" i="19"/>
  <c r="U74" i="19"/>
  <c r="U66" i="19"/>
  <c r="U62" i="19"/>
  <c r="U50" i="19"/>
  <c r="U46" i="19"/>
  <c r="U38" i="19"/>
  <c r="U34" i="19"/>
  <c r="U30" i="19"/>
  <c r="U18" i="19"/>
  <c r="U10" i="19"/>
  <c r="U97" i="19"/>
  <c r="U25" i="19"/>
  <c r="U147" i="19"/>
  <c r="U143" i="19"/>
  <c r="U139" i="19"/>
  <c r="U135" i="19"/>
  <c r="U131" i="19"/>
  <c r="U127" i="19"/>
  <c r="U123" i="19"/>
  <c r="U119" i="19"/>
  <c r="U115" i="19"/>
  <c r="U111" i="19"/>
  <c r="U107" i="19"/>
  <c r="U103" i="19"/>
  <c r="U99" i="19"/>
  <c r="U95" i="19"/>
  <c r="U91" i="19"/>
  <c r="U87" i="19"/>
  <c r="U83" i="19"/>
  <c r="U79" i="19"/>
  <c r="U75" i="19"/>
  <c r="U71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7" i="19"/>
  <c r="U5" i="18"/>
  <c r="L5" i="18"/>
  <c r="F105" i="16" l="1"/>
  <c r="AS128" i="18"/>
  <c r="AS144" i="18"/>
  <c r="AS145" i="18"/>
  <c r="D124" i="16"/>
  <c r="D140" i="16"/>
  <c r="E22" i="16"/>
  <c r="E69" i="16"/>
  <c r="E113" i="16"/>
  <c r="AS7" i="18"/>
  <c r="E66" i="16"/>
  <c r="E65" i="16"/>
  <c r="E18" i="16"/>
  <c r="E98" i="16"/>
  <c r="E102" i="16"/>
  <c r="E34" i="16"/>
  <c r="AS50" i="18"/>
  <c r="AS17" i="18"/>
  <c r="AS33" i="18"/>
  <c r="AS49" i="18"/>
  <c r="E38" i="16"/>
  <c r="E70" i="16"/>
  <c r="E118" i="16"/>
  <c r="E97" i="16"/>
  <c r="E117" i="16"/>
  <c r="E145" i="16"/>
  <c r="E122" i="16"/>
  <c r="E21" i="16"/>
  <c r="AS37" i="18"/>
  <c r="AS129" i="18"/>
  <c r="E82" i="16"/>
  <c r="E126" i="16"/>
  <c r="E81" i="16"/>
  <c r="E101" i="16"/>
  <c r="E86" i="16"/>
  <c r="E130" i="16"/>
  <c r="E146" i="16"/>
  <c r="D8" i="16"/>
  <c r="E12" i="16"/>
  <c r="AQ12" i="2"/>
  <c r="AQ52" i="2"/>
  <c r="D52" i="16"/>
  <c r="AQ51" i="2"/>
  <c r="D51" i="16"/>
  <c r="AS74" i="18"/>
  <c r="D56" i="16"/>
  <c r="AQ56" i="2"/>
  <c r="L147" i="19"/>
  <c r="L143" i="19"/>
  <c r="L139" i="19"/>
  <c r="L135" i="19"/>
  <c r="L131" i="19"/>
  <c r="L127" i="19"/>
  <c r="L123" i="19"/>
  <c r="L119" i="19"/>
  <c r="L115" i="19"/>
  <c r="L111" i="19"/>
  <c r="L107" i="19"/>
  <c r="L103" i="19"/>
  <c r="L99" i="19"/>
  <c r="L95" i="19"/>
  <c r="L91" i="19"/>
  <c r="L87" i="19"/>
  <c r="L83" i="19"/>
  <c r="L79" i="19"/>
  <c r="L75" i="19"/>
  <c r="L71" i="19"/>
  <c r="L67" i="19"/>
  <c r="L63" i="19"/>
  <c r="L59" i="19"/>
  <c r="L55" i="19"/>
  <c r="L51" i="19"/>
  <c r="L47" i="19"/>
  <c r="L43" i="19"/>
  <c r="L39" i="19"/>
  <c r="L35" i="19"/>
  <c r="L31" i="19"/>
  <c r="L27" i="19"/>
  <c r="L23" i="19"/>
  <c r="L19" i="19"/>
  <c r="L15" i="19"/>
  <c r="L11" i="19"/>
  <c r="L146" i="19"/>
  <c r="L142" i="19"/>
  <c r="L138" i="19"/>
  <c r="L134" i="19"/>
  <c r="L130" i="19"/>
  <c r="L126" i="19"/>
  <c r="L122" i="19"/>
  <c r="L118" i="19"/>
  <c r="L114" i="19"/>
  <c r="L110" i="19"/>
  <c r="L106" i="19"/>
  <c r="L102" i="19"/>
  <c r="L98" i="19"/>
  <c r="L94" i="19"/>
  <c r="L90" i="19"/>
  <c r="L86" i="19"/>
  <c r="L82" i="19"/>
  <c r="L78" i="19"/>
  <c r="L74" i="19"/>
  <c r="L70" i="19"/>
  <c r="L66" i="19"/>
  <c r="L62" i="19"/>
  <c r="L58" i="19"/>
  <c r="L54" i="19"/>
  <c r="L50" i="19"/>
  <c r="L46" i="19"/>
  <c r="L42" i="19"/>
  <c r="L38" i="19"/>
  <c r="L34" i="19"/>
  <c r="L30" i="19"/>
  <c r="L26" i="19"/>
  <c r="L22" i="19"/>
  <c r="L18" i="19"/>
  <c r="L14" i="19"/>
  <c r="L10" i="19"/>
  <c r="L7" i="19"/>
  <c r="L145" i="19"/>
  <c r="L141" i="19"/>
  <c r="L137" i="19"/>
  <c r="L133" i="19"/>
  <c r="L129" i="19"/>
  <c r="L125" i="19"/>
  <c r="L121" i="19"/>
  <c r="L117" i="19"/>
  <c r="L113" i="19"/>
  <c r="L109" i="19"/>
  <c r="L105" i="19"/>
  <c r="L101" i="19"/>
  <c r="L97" i="19"/>
  <c r="L93" i="19"/>
  <c r="L89" i="19"/>
  <c r="L85" i="19"/>
  <c r="L81" i="19"/>
  <c r="L77" i="19"/>
  <c r="L73" i="19"/>
  <c r="L69" i="19"/>
  <c r="L65" i="19"/>
  <c r="L61" i="19"/>
  <c r="L57" i="19"/>
  <c r="L53" i="19"/>
  <c r="L49" i="19"/>
  <c r="L45" i="19"/>
  <c r="L41" i="19"/>
  <c r="L37" i="19"/>
  <c r="L33" i="19"/>
  <c r="L29" i="19"/>
  <c r="L25" i="19"/>
  <c r="L21" i="19"/>
  <c r="L17" i="19"/>
  <c r="L13" i="19"/>
  <c r="L9" i="19"/>
  <c r="L148" i="19"/>
  <c r="L144" i="19"/>
  <c r="L140" i="19"/>
  <c r="L136" i="19"/>
  <c r="L132" i="19"/>
  <c r="L128" i="19"/>
  <c r="L124" i="19"/>
  <c r="L120" i="19"/>
  <c r="L116" i="19"/>
  <c r="L112" i="19"/>
  <c r="L108" i="19"/>
  <c r="L104" i="19"/>
  <c r="L100" i="19"/>
  <c r="L96" i="19"/>
  <c r="L92" i="19"/>
  <c r="L88" i="19"/>
  <c r="L84" i="19"/>
  <c r="L80" i="19"/>
  <c r="L76" i="19"/>
  <c r="L72" i="19"/>
  <c r="L68" i="19"/>
  <c r="L64" i="19"/>
  <c r="L60" i="19"/>
  <c r="L56" i="19"/>
  <c r="L52" i="19"/>
  <c r="L48" i="19"/>
  <c r="L44" i="19"/>
  <c r="L40" i="19"/>
  <c r="L36" i="19"/>
  <c r="L32" i="19"/>
  <c r="L28" i="19"/>
  <c r="L24" i="19"/>
  <c r="L20" i="19"/>
  <c r="L16" i="19"/>
  <c r="L12" i="19"/>
  <c r="L8" i="19"/>
  <c r="I4" i="16" l="1"/>
  <c r="I4" i="26"/>
  <c r="I138" i="26" l="1"/>
  <c r="I110" i="26"/>
  <c r="I4" i="25"/>
  <c r="I148" i="16"/>
  <c r="I140" i="16"/>
  <c r="I136" i="16"/>
  <c r="I132" i="16"/>
  <c r="I120" i="16"/>
  <c r="I116" i="16"/>
  <c r="I104" i="16"/>
  <c r="I105" i="16" s="1"/>
  <c r="I100" i="16"/>
  <c r="I84" i="16"/>
  <c r="I72" i="16"/>
  <c r="I68" i="16"/>
  <c r="I64" i="16"/>
  <c r="I52" i="16"/>
  <c r="I44" i="16"/>
  <c r="I28" i="16"/>
  <c r="I16" i="16"/>
  <c r="I115" i="16"/>
  <c r="I111" i="16"/>
  <c r="I99" i="16"/>
  <c r="I95" i="16"/>
  <c r="I71" i="16"/>
  <c r="I67" i="16"/>
  <c r="I59" i="16"/>
  <c r="I55" i="16"/>
  <c r="I51" i="16"/>
  <c r="I43" i="16"/>
  <c r="I31" i="16"/>
  <c r="I19" i="16"/>
  <c r="I15" i="16"/>
  <c r="I144" i="16"/>
  <c r="I128" i="16"/>
  <c r="I124" i="16"/>
  <c r="I108" i="16"/>
  <c r="I60" i="16"/>
  <c r="I32" i="16"/>
  <c r="I123" i="16"/>
  <c r="I107" i="16"/>
  <c r="I75" i="16"/>
  <c r="I47" i="16"/>
  <c r="I88" i="16"/>
  <c r="I56" i="16"/>
  <c r="I96" i="16"/>
  <c r="I76" i="16"/>
  <c r="I139" i="16"/>
  <c r="I119" i="16"/>
  <c r="I91" i="16"/>
  <c r="I63" i="16"/>
  <c r="I23" i="16"/>
  <c r="I8" i="16"/>
  <c r="I112" i="16"/>
  <c r="I147" i="16"/>
  <c r="I143" i="16"/>
  <c r="I135" i="16"/>
  <c r="I127" i="16"/>
  <c r="I83" i="16"/>
  <c r="I39" i="16"/>
  <c r="I35" i="16"/>
  <c r="I27" i="16"/>
  <c r="I14" i="26"/>
  <c r="I147" i="26"/>
  <c r="I143" i="26"/>
  <c r="I139" i="26"/>
  <c r="I135" i="26"/>
  <c r="I127" i="26"/>
  <c r="I123" i="26"/>
  <c r="I119" i="26"/>
  <c r="I115" i="26"/>
  <c r="I111" i="26"/>
  <c r="I107" i="26"/>
  <c r="I99" i="26"/>
  <c r="I95" i="26"/>
  <c r="I91" i="26"/>
  <c r="I87" i="26"/>
  <c r="I83" i="26"/>
  <c r="I75" i="26"/>
  <c r="I89" i="26"/>
  <c r="I85" i="26"/>
  <c r="I37" i="26"/>
  <c r="I134" i="26"/>
  <c r="I130" i="26"/>
  <c r="I126" i="26"/>
  <c r="I122" i="26"/>
  <c r="I118" i="26"/>
  <c r="I102" i="26"/>
  <c r="I98" i="26"/>
  <c r="I94" i="26"/>
  <c r="I142" i="26"/>
  <c r="I54" i="26"/>
  <c r="I18" i="26"/>
  <c r="I71" i="26"/>
  <c r="I146" i="26"/>
  <c r="I145" i="26"/>
  <c r="I141" i="26"/>
  <c r="I133" i="26"/>
  <c r="I129" i="26"/>
  <c r="I125" i="26"/>
  <c r="I117" i="26"/>
  <c r="I113" i="26"/>
  <c r="I109" i="26"/>
  <c r="I101" i="26"/>
  <c r="I97" i="26"/>
  <c r="I81" i="26"/>
  <c r="I77" i="26"/>
  <c r="I69" i="26"/>
  <c r="I65" i="26"/>
  <c r="I57" i="26"/>
  <c r="I53" i="26"/>
  <c r="I49" i="26"/>
  <c r="I45" i="26"/>
  <c r="I41" i="26"/>
  <c r="I33" i="26"/>
  <c r="I29" i="26"/>
  <c r="I25" i="26"/>
  <c r="I21" i="26"/>
  <c r="I17" i="26"/>
  <c r="I13" i="26"/>
  <c r="I9" i="26"/>
  <c r="I50" i="26"/>
  <c r="I148" i="26"/>
  <c r="I7" i="26"/>
  <c r="I144" i="26"/>
  <c r="I140" i="26"/>
  <c r="I136" i="26"/>
  <c r="I132" i="26"/>
  <c r="I124" i="26"/>
  <c r="I120" i="26"/>
  <c r="I116" i="26"/>
  <c r="I112" i="26"/>
  <c r="I108" i="26"/>
  <c r="I104" i="26"/>
  <c r="I100" i="26"/>
  <c r="I96" i="26"/>
  <c r="I92" i="26"/>
  <c r="I88" i="26"/>
  <c r="I84" i="26"/>
  <c r="I80" i="26"/>
  <c r="I72" i="26"/>
  <c r="I64" i="26"/>
  <c r="I56" i="26"/>
  <c r="I48" i="26"/>
  <c r="I12" i="26"/>
  <c r="I128" i="26"/>
  <c r="I59" i="26"/>
  <c r="I51" i="26"/>
  <c r="I43" i="26"/>
  <c r="I35" i="26"/>
  <c r="I32" i="26"/>
  <c r="I86" i="26"/>
  <c r="I82" i="26"/>
  <c r="I78" i="26"/>
  <c r="I74" i="26"/>
  <c r="I70" i="26"/>
  <c r="I66" i="26"/>
  <c r="I62" i="26"/>
  <c r="I38" i="26"/>
  <c r="I34" i="26"/>
  <c r="I30" i="26"/>
  <c r="I26" i="26"/>
  <c r="I22" i="26"/>
  <c r="I10" i="26"/>
  <c r="I63" i="26"/>
  <c r="I46" i="26"/>
  <c r="I28" i="26"/>
  <c r="I68" i="26"/>
  <c r="I60" i="26"/>
  <c r="I52" i="26"/>
  <c r="I44" i="26"/>
  <c r="I16" i="26"/>
  <c r="I8" i="26"/>
  <c r="I55" i="26"/>
  <c r="I47" i="26"/>
  <c r="I39" i="26"/>
  <c r="I31" i="26"/>
  <c r="I27" i="26"/>
  <c r="I19" i="26"/>
  <c r="I15" i="26"/>
  <c r="I67" i="26"/>
  <c r="I76" i="26"/>
  <c r="I58" i="26"/>
  <c r="I42" i="26"/>
  <c r="I23" i="26"/>
  <c r="I7" i="16"/>
  <c r="I141" i="16"/>
  <c r="I133" i="16"/>
  <c r="I129" i="16"/>
  <c r="I125" i="16"/>
  <c r="I117" i="16"/>
  <c r="I113" i="16"/>
  <c r="I109" i="16"/>
  <c r="I97" i="16"/>
  <c r="I65" i="16"/>
  <c r="I145" i="16"/>
  <c r="I146" i="16"/>
  <c r="I110" i="16"/>
  <c r="I102" i="16"/>
  <c r="I94" i="16"/>
  <c r="I86" i="16"/>
  <c r="I82" i="16"/>
  <c r="I70" i="16"/>
  <c r="I66" i="16"/>
  <c r="I58" i="16"/>
  <c r="I54" i="16"/>
  <c r="I50" i="16"/>
  <c r="I46" i="16"/>
  <c r="I42" i="16"/>
  <c r="I38" i="16"/>
  <c r="I34" i="16"/>
  <c r="I26" i="16"/>
  <c r="I22" i="16"/>
  <c r="I18" i="16"/>
  <c r="I14" i="16"/>
  <c r="I10" i="16"/>
  <c r="I101" i="16"/>
  <c r="I48" i="16"/>
  <c r="I21" i="16"/>
  <c r="I87" i="16"/>
  <c r="I92" i="16"/>
  <c r="I80" i="16"/>
  <c r="I12" i="16"/>
  <c r="I130" i="16"/>
  <c r="I30" i="16"/>
  <c r="I89" i="16"/>
  <c r="I81" i="16"/>
  <c r="I77" i="16"/>
  <c r="I37" i="16"/>
  <c r="I29" i="16"/>
  <c r="I25" i="16"/>
  <c r="I98" i="16"/>
  <c r="I62" i="16"/>
  <c r="I45" i="16"/>
  <c r="I17" i="16"/>
  <c r="I138" i="16"/>
  <c r="I122" i="16"/>
  <c r="I74" i="16"/>
  <c r="I85" i="16"/>
  <c r="I33" i="16"/>
  <c r="I9" i="16"/>
  <c r="I118" i="16"/>
  <c r="I53" i="16"/>
  <c r="I142" i="16"/>
  <c r="I134" i="16"/>
  <c r="I126" i="16"/>
  <c r="I78" i="16"/>
  <c r="I69" i="16"/>
  <c r="I57" i="16"/>
  <c r="I49" i="16"/>
  <c r="I41" i="16"/>
  <c r="I13" i="16"/>
  <c r="S11" i="25"/>
  <c r="U11" i="25" s="1"/>
  <c r="S20" i="25"/>
  <c r="U20" i="25" s="1"/>
  <c r="S24" i="25"/>
  <c r="U24" i="25" s="1"/>
  <c r="S36" i="25"/>
  <c r="U36" i="25" s="1"/>
  <c r="S40" i="25"/>
  <c r="U40" i="25" s="1"/>
  <c r="S61" i="25"/>
  <c r="U61" i="25" s="1"/>
  <c r="S73" i="25"/>
  <c r="U73" i="25" s="1"/>
  <c r="S79" i="25"/>
  <c r="U79" i="25" s="1"/>
  <c r="S90" i="25"/>
  <c r="U90" i="25" s="1"/>
  <c r="S93" i="25"/>
  <c r="U93" i="25" s="1"/>
  <c r="S103" i="25"/>
  <c r="U103" i="25" s="1"/>
  <c r="S106" i="25"/>
  <c r="U106" i="25" s="1"/>
  <c r="S114" i="25"/>
  <c r="U114" i="25" s="1"/>
  <c r="S121" i="25"/>
  <c r="U121" i="25" s="1"/>
  <c r="S131" i="25"/>
  <c r="U131" i="25" s="1"/>
  <c r="S137" i="25"/>
  <c r="U137" i="25" s="1"/>
  <c r="I104" i="25" l="1"/>
  <c r="I105" i="25" s="1"/>
  <c r="I71" i="25"/>
  <c r="I115" i="25"/>
  <c r="I52" i="25"/>
  <c r="I15" i="25"/>
  <c r="I55" i="25"/>
  <c r="I120" i="25"/>
  <c r="I140" i="25"/>
  <c r="I51" i="25"/>
  <c r="I95" i="25"/>
  <c r="I72" i="25"/>
  <c r="I105" i="26"/>
  <c r="I19" i="25"/>
  <c r="I148" i="25"/>
  <c r="I28" i="25"/>
  <c r="I84" i="25"/>
  <c r="I116" i="25"/>
  <c r="I44" i="25"/>
  <c r="I132" i="25"/>
  <c r="I68" i="25"/>
  <c r="I136" i="25"/>
  <c r="I100" i="25"/>
  <c r="I16" i="25"/>
  <c r="I64" i="25"/>
  <c r="I99" i="25"/>
  <c r="I31" i="25"/>
  <c r="I43" i="25"/>
  <c r="I67" i="25"/>
  <c r="I111" i="25"/>
  <c r="I59" i="25"/>
  <c r="I25" i="25"/>
  <c r="I92" i="25"/>
  <c r="I18" i="25"/>
  <c r="I54" i="25"/>
  <c r="I110" i="25"/>
  <c r="I141" i="25"/>
  <c r="I143" i="25"/>
  <c r="I112" i="25"/>
  <c r="I63" i="25"/>
  <c r="I139" i="25"/>
  <c r="I60" i="25"/>
  <c r="I49" i="25"/>
  <c r="I134" i="25"/>
  <c r="I33" i="25"/>
  <c r="I74" i="25"/>
  <c r="I98" i="25"/>
  <c r="I37" i="25"/>
  <c r="I81" i="25"/>
  <c r="I130" i="25"/>
  <c r="I22" i="25"/>
  <c r="I42" i="25"/>
  <c r="I58" i="25"/>
  <c r="I86" i="25"/>
  <c r="I146" i="25"/>
  <c r="I109" i="25"/>
  <c r="I129" i="25"/>
  <c r="I7" i="25"/>
  <c r="I83" i="25"/>
  <c r="I147" i="25"/>
  <c r="I8" i="25"/>
  <c r="I47" i="25"/>
  <c r="I75" i="25"/>
  <c r="I107" i="25"/>
  <c r="I13" i="25"/>
  <c r="I78" i="25"/>
  <c r="I118" i="25"/>
  <c r="I138" i="25"/>
  <c r="I45" i="25"/>
  <c r="I89" i="25"/>
  <c r="I80" i="25"/>
  <c r="I48" i="25"/>
  <c r="I14" i="25"/>
  <c r="I34" i="25"/>
  <c r="I50" i="25"/>
  <c r="I70" i="25"/>
  <c r="I102" i="25"/>
  <c r="I65" i="25"/>
  <c r="I117" i="25"/>
  <c r="I35" i="25"/>
  <c r="I135" i="25"/>
  <c r="I76" i="25"/>
  <c r="I96" i="25"/>
  <c r="I88" i="25"/>
  <c r="I123" i="25"/>
  <c r="I41" i="25"/>
  <c r="I126" i="25"/>
  <c r="I9" i="25"/>
  <c r="I85" i="25"/>
  <c r="I62" i="25"/>
  <c r="I30" i="25"/>
  <c r="I101" i="25"/>
  <c r="I38" i="25"/>
  <c r="I82" i="25"/>
  <c r="I97" i="25"/>
  <c r="I125" i="25"/>
  <c r="I39" i="25"/>
  <c r="I23" i="25"/>
  <c r="I91" i="25"/>
  <c r="I124" i="25"/>
  <c r="I57" i="25"/>
  <c r="I69" i="25"/>
  <c r="I142" i="25"/>
  <c r="I53" i="25"/>
  <c r="I122" i="25"/>
  <c r="I17" i="25"/>
  <c r="I29" i="25"/>
  <c r="I77" i="25"/>
  <c r="I12" i="25"/>
  <c r="I87" i="25"/>
  <c r="I21" i="25"/>
  <c r="I10" i="25"/>
  <c r="I26" i="25"/>
  <c r="I46" i="25"/>
  <c r="I66" i="25"/>
  <c r="I94" i="25"/>
  <c r="I145" i="25"/>
  <c r="I113" i="25"/>
  <c r="I133" i="25"/>
  <c r="I27" i="25"/>
  <c r="I127" i="25"/>
  <c r="I119" i="25"/>
  <c r="I56" i="25"/>
  <c r="I32" i="25"/>
  <c r="I108" i="25"/>
  <c r="I128" i="25"/>
  <c r="I144" i="25"/>
  <c r="U5" i="2"/>
  <c r="T8" i="24" l="1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T103" i="24"/>
  <c r="T104" i="24"/>
  <c r="T105" i="24"/>
  <c r="T106" i="24"/>
  <c r="T107" i="24"/>
  <c r="T108" i="24"/>
  <c r="T109" i="24"/>
  <c r="T110" i="24"/>
  <c r="T111" i="24"/>
  <c r="T112" i="24"/>
  <c r="T113" i="24"/>
  <c r="T114" i="24"/>
  <c r="T115" i="24"/>
  <c r="T116" i="24"/>
  <c r="T117" i="24"/>
  <c r="T118" i="24"/>
  <c r="T119" i="24"/>
  <c r="T120" i="24"/>
  <c r="T121" i="24"/>
  <c r="T122" i="24"/>
  <c r="T123" i="24"/>
  <c r="T124" i="24"/>
  <c r="T125" i="24"/>
  <c r="T126" i="24"/>
  <c r="T127" i="24"/>
  <c r="T128" i="24"/>
  <c r="T129" i="24"/>
  <c r="T130" i="24"/>
  <c r="T131" i="24"/>
  <c r="T132" i="24"/>
  <c r="T133" i="24"/>
  <c r="T134" i="24"/>
  <c r="T135" i="24"/>
  <c r="T136" i="24"/>
  <c r="T137" i="24"/>
  <c r="T138" i="24"/>
  <c r="T139" i="24"/>
  <c r="T140" i="24"/>
  <c r="T141" i="24"/>
  <c r="T142" i="24"/>
  <c r="T143" i="24"/>
  <c r="T144" i="24"/>
  <c r="T145" i="24"/>
  <c r="T146" i="24"/>
  <c r="T147" i="24"/>
  <c r="T148" i="24"/>
  <c r="T7" i="24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U8" i="24" l="1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118" i="24"/>
  <c r="U119" i="24"/>
  <c r="U120" i="24"/>
  <c r="U121" i="24"/>
  <c r="U122" i="24"/>
  <c r="U123" i="24"/>
  <c r="U124" i="24"/>
  <c r="U125" i="24"/>
  <c r="U126" i="24"/>
  <c r="U127" i="24"/>
  <c r="U128" i="24"/>
  <c r="U129" i="24"/>
  <c r="U130" i="24"/>
  <c r="U131" i="24"/>
  <c r="U132" i="24"/>
  <c r="U133" i="24"/>
  <c r="U134" i="24"/>
  <c r="U135" i="24"/>
  <c r="U136" i="24"/>
  <c r="U137" i="24"/>
  <c r="U138" i="24"/>
  <c r="U139" i="24"/>
  <c r="U140" i="24"/>
  <c r="U141" i="24"/>
  <c r="U142" i="24"/>
  <c r="U143" i="24"/>
  <c r="U144" i="24"/>
  <c r="U145" i="24"/>
  <c r="U146" i="24"/>
  <c r="U147" i="24"/>
  <c r="U148" i="24"/>
  <c r="U7" i="24"/>
  <c r="K7" i="24"/>
  <c r="J7" i="2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138" i="16"/>
  <c r="H138" i="16"/>
  <c r="G138" i="16"/>
  <c r="K138" i="24"/>
  <c r="K139" i="24"/>
  <c r="J138" i="24"/>
  <c r="J139" i="24"/>
  <c r="J138" i="26"/>
  <c r="K138" i="26" s="1"/>
  <c r="H138" i="26"/>
  <c r="G138" i="26"/>
  <c r="F138" i="26"/>
  <c r="K138" i="16" l="1"/>
  <c r="H138" i="25"/>
  <c r="G138" i="25"/>
  <c r="J138" i="25"/>
  <c r="D138" i="25" l="1"/>
  <c r="E138" i="25"/>
  <c r="K138" i="25" l="1"/>
  <c r="G4" i="26"/>
  <c r="G4" i="16"/>
  <c r="G139" i="26" l="1"/>
  <c r="G139" i="16"/>
  <c r="G146" i="16"/>
  <c r="G142" i="16"/>
  <c r="G133" i="16"/>
  <c r="G129" i="16"/>
  <c r="G125" i="16"/>
  <c r="G117" i="16"/>
  <c r="G113" i="16"/>
  <c r="G109" i="16"/>
  <c r="G101" i="16"/>
  <c r="G97" i="16"/>
  <c r="G89" i="16"/>
  <c r="G85" i="16"/>
  <c r="G81" i="16"/>
  <c r="G77" i="16"/>
  <c r="G69" i="16"/>
  <c r="G65" i="16"/>
  <c r="G57" i="16"/>
  <c r="G53" i="16"/>
  <c r="G49" i="16"/>
  <c r="G45" i="16"/>
  <c r="G41" i="16"/>
  <c r="G37" i="16"/>
  <c r="G33" i="16"/>
  <c r="G29" i="16"/>
  <c r="G25" i="16"/>
  <c r="G21" i="16"/>
  <c r="G17" i="16"/>
  <c r="G66" i="16"/>
  <c r="G145" i="16"/>
  <c r="G132" i="16"/>
  <c r="G120" i="16"/>
  <c r="G108" i="16"/>
  <c r="G96" i="16"/>
  <c r="G84" i="16"/>
  <c r="G72" i="16"/>
  <c r="G60" i="16"/>
  <c r="G44" i="16"/>
  <c r="G32" i="16"/>
  <c r="G16" i="16"/>
  <c r="G141" i="16"/>
  <c r="G128" i="16"/>
  <c r="G116" i="16"/>
  <c r="G100" i="16"/>
  <c r="G88" i="16"/>
  <c r="G80" i="16"/>
  <c r="G68" i="16"/>
  <c r="G52" i="16"/>
  <c r="G28" i="16"/>
  <c r="G8" i="16"/>
  <c r="G136" i="16"/>
  <c r="G124" i="16"/>
  <c r="G104" i="16"/>
  <c r="G105" i="16" s="1"/>
  <c r="G92" i="16"/>
  <c r="G76" i="16"/>
  <c r="G64" i="16"/>
  <c r="G48" i="16"/>
  <c r="G12" i="16"/>
  <c r="G148" i="26"/>
  <c r="G144" i="26"/>
  <c r="G140" i="26"/>
  <c r="G135" i="26"/>
  <c r="G127" i="26"/>
  <c r="G123" i="26"/>
  <c r="G119" i="26"/>
  <c r="G115" i="26"/>
  <c r="G111" i="26"/>
  <c r="G107" i="26"/>
  <c r="G99" i="26"/>
  <c r="G95" i="26"/>
  <c r="G91" i="26"/>
  <c r="G87" i="26"/>
  <c r="G83" i="26"/>
  <c r="G75" i="26"/>
  <c r="G71" i="26"/>
  <c r="G67" i="26"/>
  <c r="G63" i="26"/>
  <c r="G59" i="26"/>
  <c r="G55" i="26"/>
  <c r="G51" i="26"/>
  <c r="G47" i="26"/>
  <c r="G43" i="26"/>
  <c r="G39" i="26"/>
  <c r="G35" i="26"/>
  <c r="G31" i="26"/>
  <c r="G27" i="26"/>
  <c r="G23" i="26"/>
  <c r="G19" i="26"/>
  <c r="G15" i="26"/>
  <c r="G147" i="26"/>
  <c r="G143" i="26"/>
  <c r="G134" i="26"/>
  <c r="G130" i="26"/>
  <c r="G126" i="26"/>
  <c r="G122" i="26"/>
  <c r="G118" i="26"/>
  <c r="G110" i="26"/>
  <c r="G102" i="26"/>
  <c r="G98" i="26"/>
  <c r="G94" i="26"/>
  <c r="G86" i="26"/>
  <c r="G82" i="26"/>
  <c r="G78" i="26"/>
  <c r="G74" i="26"/>
  <c r="G70" i="26"/>
  <c r="G66" i="26"/>
  <c r="G62" i="26"/>
  <c r="G58" i="26"/>
  <c r="G54" i="26"/>
  <c r="G50" i="26"/>
  <c r="G7" i="26"/>
  <c r="G145" i="26"/>
  <c r="G141" i="26"/>
  <c r="G136" i="26"/>
  <c r="G132" i="26"/>
  <c r="G128" i="26"/>
  <c r="G124" i="26"/>
  <c r="G120" i="26"/>
  <c r="G116" i="26"/>
  <c r="G112" i="26"/>
  <c r="G108" i="26"/>
  <c r="G104" i="26"/>
  <c r="G105" i="26" s="1"/>
  <c r="G100" i="26"/>
  <c r="G96" i="26"/>
  <c r="G92" i="26"/>
  <c r="G88" i="26"/>
  <c r="G84" i="26"/>
  <c r="G80" i="26"/>
  <c r="G76" i="26"/>
  <c r="G72" i="26"/>
  <c r="G68" i="26"/>
  <c r="G64" i="26"/>
  <c r="G60" i="26"/>
  <c r="G56" i="26"/>
  <c r="G52" i="26"/>
  <c r="G48" i="26"/>
  <c r="G44" i="26"/>
  <c r="G32" i="26"/>
  <c r="G28" i="26"/>
  <c r="G16" i="26"/>
  <c r="G12" i="26"/>
  <c r="G8" i="26"/>
  <c r="G46" i="26"/>
  <c r="G42" i="26"/>
  <c r="G38" i="26"/>
  <c r="G34" i="26"/>
  <c r="G30" i="26"/>
  <c r="G26" i="26"/>
  <c r="G22" i="26"/>
  <c r="G18" i="26"/>
  <c r="G14" i="26"/>
  <c r="G10" i="26"/>
  <c r="G146" i="26"/>
  <c r="G142" i="26"/>
  <c r="G133" i="26"/>
  <c r="G129" i="26"/>
  <c r="G125" i="26"/>
  <c r="G117" i="26"/>
  <c r="G113" i="26"/>
  <c r="G109" i="26"/>
  <c r="G101" i="26"/>
  <c r="G97" i="26"/>
  <c r="G89" i="26"/>
  <c r="G85" i="26"/>
  <c r="G81" i="26"/>
  <c r="G77" i="26"/>
  <c r="G69" i="26"/>
  <c r="G65" i="26"/>
  <c r="G57" i="26"/>
  <c r="G53" i="26"/>
  <c r="G49" i="26"/>
  <c r="G45" i="26"/>
  <c r="G41" i="26"/>
  <c r="G37" i="26"/>
  <c r="G33" i="26"/>
  <c r="G29" i="26"/>
  <c r="G25" i="26"/>
  <c r="G21" i="26"/>
  <c r="G17" i="26"/>
  <c r="G13" i="26"/>
  <c r="G9" i="26"/>
  <c r="G9" i="16"/>
  <c r="G13" i="16"/>
  <c r="G126" i="16"/>
  <c r="G94" i="16"/>
  <c r="G78" i="16"/>
  <c r="G50" i="16"/>
  <c r="G30" i="16"/>
  <c r="G18" i="16"/>
  <c r="G130" i="16"/>
  <c r="G98" i="16"/>
  <c r="G34" i="16"/>
  <c r="G147" i="16"/>
  <c r="G110" i="16"/>
  <c r="G82" i="16"/>
  <c r="G62" i="16"/>
  <c r="G46" i="16"/>
  <c r="G14" i="16"/>
  <c r="G143" i="16"/>
  <c r="G7" i="16"/>
  <c r="G112" i="16"/>
  <c r="G56" i="16"/>
  <c r="G134" i="16"/>
  <c r="G122" i="16"/>
  <c r="G118" i="16"/>
  <c r="G102" i="16"/>
  <c r="G86" i="16"/>
  <c r="G74" i="16"/>
  <c r="G70" i="16"/>
  <c r="G58" i="16"/>
  <c r="G54" i="16"/>
  <c r="G42" i="16"/>
  <c r="G38" i="16"/>
  <c r="G26" i="16"/>
  <c r="G22" i="16"/>
  <c r="G10" i="16"/>
  <c r="G148" i="16"/>
  <c r="G144" i="16"/>
  <c r="G140" i="16"/>
  <c r="G135" i="16"/>
  <c r="G127" i="16"/>
  <c r="G123" i="16"/>
  <c r="G119" i="16"/>
  <c r="G115" i="16"/>
  <c r="G111" i="16"/>
  <c r="G107" i="16"/>
  <c r="G99" i="16"/>
  <c r="G95" i="16"/>
  <c r="G91" i="16"/>
  <c r="G87" i="16"/>
  <c r="G83" i="16"/>
  <c r="G75" i="16"/>
  <c r="G71" i="16"/>
  <c r="G67" i="16"/>
  <c r="G63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G139" i="25" l="1"/>
  <c r="F4" i="26"/>
  <c r="K6" i="3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G16" i="25" l="1"/>
  <c r="G62" i="25"/>
  <c r="G66" i="25"/>
  <c r="G78" i="25"/>
  <c r="G82" i="25"/>
  <c r="G86" i="25"/>
  <c r="G94" i="25"/>
  <c r="G98" i="25"/>
  <c r="G102" i="25"/>
  <c r="G110" i="25"/>
  <c r="G118" i="25"/>
  <c r="G126" i="25"/>
  <c r="G130" i="25"/>
  <c r="G9" i="25"/>
  <c r="G17" i="25"/>
  <c r="G21" i="25"/>
  <c r="G25" i="25"/>
  <c r="G33" i="25"/>
  <c r="G37" i="25"/>
  <c r="G41" i="25"/>
  <c r="G49" i="25"/>
  <c r="G53" i="25"/>
  <c r="G57" i="25"/>
  <c r="G69" i="25"/>
  <c r="G81" i="25"/>
  <c r="G85" i="25"/>
  <c r="G89" i="25"/>
  <c r="G97" i="25"/>
  <c r="G101" i="25"/>
  <c r="G109" i="25"/>
  <c r="G117" i="25"/>
  <c r="G125" i="25"/>
  <c r="G129" i="25"/>
  <c r="G133" i="25"/>
  <c r="G142" i="25"/>
  <c r="G4" i="25"/>
  <c r="G77" i="25"/>
  <c r="G146" i="25"/>
  <c r="G113" i="25"/>
  <c r="G65" i="25"/>
  <c r="G51" i="25"/>
  <c r="G43" i="25"/>
  <c r="G35" i="25"/>
  <c r="G27" i="25"/>
  <c r="G23" i="25"/>
  <c r="G19" i="25"/>
  <c r="G46" i="25"/>
  <c r="G47" i="25"/>
  <c r="G39" i="25"/>
  <c r="G31" i="25"/>
  <c r="G15" i="25"/>
  <c r="G74" i="25"/>
  <c r="G58" i="25"/>
  <c r="G45" i="25"/>
  <c r="G29" i="25"/>
  <c r="G13" i="25"/>
  <c r="G148" i="25"/>
  <c r="G144" i="25"/>
  <c r="G140" i="25"/>
  <c r="G135" i="25"/>
  <c r="G127" i="25"/>
  <c r="G123" i="25"/>
  <c r="G119" i="25"/>
  <c r="G115" i="25"/>
  <c r="G111" i="25"/>
  <c r="G107" i="25"/>
  <c r="G99" i="25"/>
  <c r="G95" i="25"/>
  <c r="G91" i="25"/>
  <c r="G87" i="25"/>
  <c r="G83" i="25"/>
  <c r="G75" i="25"/>
  <c r="G71" i="25"/>
  <c r="G67" i="25"/>
  <c r="G63" i="25"/>
  <c r="G59" i="25"/>
  <c r="G55" i="25"/>
  <c r="F7" i="26" l="1"/>
  <c r="G70" i="25"/>
  <c r="G54" i="25"/>
  <c r="G26" i="25"/>
  <c r="G28" i="25"/>
  <c r="G143" i="25"/>
  <c r="G14" i="25"/>
  <c r="G30" i="25"/>
  <c r="G64" i="25"/>
  <c r="G80" i="25"/>
  <c r="G96" i="25"/>
  <c r="G112" i="25"/>
  <c r="G128" i="25"/>
  <c r="G145" i="25"/>
  <c r="G50" i="25"/>
  <c r="G147" i="25"/>
  <c r="G48" i="25"/>
  <c r="G32" i="25"/>
  <c r="G18" i="25"/>
  <c r="G34" i="25"/>
  <c r="G122" i="25"/>
  <c r="G134" i="25"/>
  <c r="G7" i="25"/>
  <c r="G42" i="25"/>
  <c r="G22" i="25"/>
  <c r="G38" i="25"/>
  <c r="G10" i="25"/>
  <c r="G12" i="25"/>
  <c r="G60" i="25"/>
  <c r="G76" i="25"/>
  <c r="G92" i="25"/>
  <c r="G108" i="25"/>
  <c r="G124" i="25"/>
  <c r="G141" i="25"/>
  <c r="G44" i="25"/>
  <c r="G68" i="25"/>
  <c r="G84" i="25"/>
  <c r="G100" i="25"/>
  <c r="G116" i="25"/>
  <c r="G132" i="25"/>
  <c r="G8" i="25"/>
  <c r="G52" i="25"/>
  <c r="G56" i="25"/>
  <c r="G72" i="25"/>
  <c r="G88" i="25"/>
  <c r="G104" i="25"/>
  <c r="G120" i="25"/>
  <c r="G136" i="25"/>
  <c r="G105" i="25" l="1"/>
  <c r="S138" i="25" l="1"/>
  <c r="U138" i="25" s="1"/>
  <c r="H4" i="26" l="1"/>
  <c r="J4" i="26"/>
  <c r="K4" i="26" s="1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40" i="24"/>
  <c r="K141" i="24"/>
  <c r="K142" i="24"/>
  <c r="K143" i="24"/>
  <c r="K144" i="24"/>
  <c r="K145" i="24"/>
  <c r="K146" i="24"/>
  <c r="K147" i="24"/>
  <c r="K148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40" i="24"/>
  <c r="J141" i="24"/>
  <c r="J142" i="24"/>
  <c r="J143" i="24"/>
  <c r="J144" i="24"/>
  <c r="J145" i="24"/>
  <c r="J146" i="24"/>
  <c r="J147" i="24"/>
  <c r="J148" i="24"/>
  <c r="J4" i="16"/>
  <c r="H4" i="16"/>
  <c r="F147" i="26" l="1"/>
  <c r="F143" i="26"/>
  <c r="F139" i="26"/>
  <c r="F134" i="26"/>
  <c r="F130" i="26"/>
  <c r="F126" i="26"/>
  <c r="F122" i="26"/>
  <c r="F118" i="26"/>
  <c r="F110" i="26"/>
  <c r="F102" i="26"/>
  <c r="F98" i="26"/>
  <c r="F94" i="26"/>
  <c r="F86" i="26"/>
  <c r="F82" i="26"/>
  <c r="F78" i="26"/>
  <c r="F74" i="26"/>
  <c r="F70" i="26"/>
  <c r="F66" i="26"/>
  <c r="F62" i="26"/>
  <c r="F58" i="26"/>
  <c r="F54" i="26"/>
  <c r="F50" i="26"/>
  <c r="F46" i="26"/>
  <c r="F42" i="26"/>
  <c r="F38" i="26"/>
  <c r="F34" i="26"/>
  <c r="F30" i="26"/>
  <c r="F26" i="26"/>
  <c r="F22" i="26"/>
  <c r="F18" i="26"/>
  <c r="F14" i="26"/>
  <c r="F10" i="26"/>
  <c r="J139" i="26"/>
  <c r="K139" i="26" s="1"/>
  <c r="H139" i="26"/>
  <c r="F146" i="26"/>
  <c r="F142" i="26"/>
  <c r="F133" i="26"/>
  <c r="F129" i="26"/>
  <c r="F125" i="26"/>
  <c r="F117" i="26"/>
  <c r="F113" i="26"/>
  <c r="F109" i="26"/>
  <c r="F101" i="26"/>
  <c r="F97" i="26"/>
  <c r="F89" i="26"/>
  <c r="F85" i="26"/>
  <c r="F81" i="26"/>
  <c r="F77" i="26"/>
  <c r="F69" i="26"/>
  <c r="F65" i="26"/>
  <c r="F57" i="26"/>
  <c r="F53" i="26"/>
  <c r="F49" i="26"/>
  <c r="F45" i="26"/>
  <c r="F41" i="26"/>
  <c r="F37" i="26"/>
  <c r="F33" i="26"/>
  <c r="F29" i="26"/>
  <c r="F25" i="26"/>
  <c r="F21" i="26"/>
  <c r="F17" i="26"/>
  <c r="F13" i="26"/>
  <c r="F9" i="26"/>
  <c r="F148" i="26"/>
  <c r="F144" i="26"/>
  <c r="F140" i="26"/>
  <c r="F135" i="26"/>
  <c r="F127" i="26"/>
  <c r="F123" i="26"/>
  <c r="F119" i="26"/>
  <c r="F115" i="26"/>
  <c r="F111" i="26"/>
  <c r="F107" i="26"/>
  <c r="F99" i="26"/>
  <c r="F95" i="26"/>
  <c r="F91" i="26"/>
  <c r="F87" i="26"/>
  <c r="F83" i="26"/>
  <c r="F75" i="26"/>
  <c r="F71" i="26"/>
  <c r="F67" i="26"/>
  <c r="F63" i="26"/>
  <c r="F59" i="26"/>
  <c r="F55" i="26"/>
  <c r="F51" i="26"/>
  <c r="F47" i="26"/>
  <c r="F43" i="26"/>
  <c r="F39" i="26"/>
  <c r="F35" i="26"/>
  <c r="F31" i="26"/>
  <c r="F27" i="26"/>
  <c r="F23" i="26"/>
  <c r="F19" i="26"/>
  <c r="F15" i="26"/>
  <c r="F145" i="26"/>
  <c r="F141" i="26"/>
  <c r="F136" i="26"/>
  <c r="F132" i="26"/>
  <c r="F128" i="26"/>
  <c r="F124" i="26"/>
  <c r="F120" i="26"/>
  <c r="F116" i="26"/>
  <c r="F112" i="26"/>
  <c r="F108" i="26"/>
  <c r="F104" i="26"/>
  <c r="F105" i="26" s="1"/>
  <c r="F100" i="26"/>
  <c r="F96" i="26"/>
  <c r="F92" i="26"/>
  <c r="F88" i="26"/>
  <c r="F84" i="26"/>
  <c r="F80" i="26"/>
  <c r="F76" i="26"/>
  <c r="F72" i="26"/>
  <c r="F68" i="26"/>
  <c r="F64" i="26"/>
  <c r="F60" i="26"/>
  <c r="F56" i="26"/>
  <c r="F52" i="26"/>
  <c r="F48" i="26"/>
  <c r="F44" i="26"/>
  <c r="F32" i="26"/>
  <c r="F28" i="26"/>
  <c r="F16" i="26"/>
  <c r="F12" i="26"/>
  <c r="F8" i="26"/>
  <c r="J122" i="26"/>
  <c r="J58" i="26"/>
  <c r="K58" i="26" s="1"/>
  <c r="J42" i="26"/>
  <c r="K42" i="26" s="1"/>
  <c r="J26" i="26"/>
  <c r="K26" i="26" s="1"/>
  <c r="J148" i="26"/>
  <c r="K148" i="26" s="1"/>
  <c r="J144" i="26"/>
  <c r="K144" i="26" s="1"/>
  <c r="J140" i="26"/>
  <c r="K140" i="26" s="1"/>
  <c r="J135" i="26"/>
  <c r="K135" i="26" s="1"/>
  <c r="J127" i="26"/>
  <c r="K127" i="26" s="1"/>
  <c r="J123" i="26"/>
  <c r="J119" i="26"/>
  <c r="J115" i="26"/>
  <c r="K115" i="26" s="1"/>
  <c r="J111" i="26"/>
  <c r="K111" i="26" s="1"/>
  <c r="J107" i="26"/>
  <c r="K107" i="26" s="1"/>
  <c r="J99" i="26"/>
  <c r="K99" i="26" s="1"/>
  <c r="J95" i="26"/>
  <c r="K95" i="26" s="1"/>
  <c r="J91" i="26"/>
  <c r="K91" i="26" s="1"/>
  <c r="J87" i="26"/>
  <c r="K87" i="26" s="1"/>
  <c r="J83" i="26"/>
  <c r="K83" i="26" s="1"/>
  <c r="J75" i="26"/>
  <c r="K75" i="26" s="1"/>
  <c r="J71" i="26"/>
  <c r="K71" i="26" s="1"/>
  <c r="J67" i="26"/>
  <c r="K67" i="26" s="1"/>
  <c r="J63" i="26"/>
  <c r="K63" i="26" s="1"/>
  <c r="J59" i="26"/>
  <c r="K59" i="26" s="1"/>
  <c r="J55" i="26"/>
  <c r="K55" i="26" s="1"/>
  <c r="J51" i="26"/>
  <c r="K51" i="26" s="1"/>
  <c r="J47" i="26"/>
  <c r="K47" i="26" s="1"/>
  <c r="J43" i="26"/>
  <c r="K43" i="26" s="1"/>
  <c r="J39" i="26"/>
  <c r="K39" i="26" s="1"/>
  <c r="J35" i="26"/>
  <c r="K35" i="26" s="1"/>
  <c r="J31" i="26"/>
  <c r="K31" i="26" s="1"/>
  <c r="J27" i="26"/>
  <c r="K27" i="26" s="1"/>
  <c r="J23" i="26"/>
  <c r="K23" i="26" s="1"/>
  <c r="J19" i="26"/>
  <c r="K19" i="26" s="1"/>
  <c r="J15" i="26"/>
  <c r="K15" i="26" s="1"/>
  <c r="J147" i="26"/>
  <c r="K147" i="26" s="1"/>
  <c r="J143" i="26"/>
  <c r="K143" i="26" s="1"/>
  <c r="J134" i="26"/>
  <c r="K134" i="26" s="1"/>
  <c r="J130" i="26"/>
  <c r="K130" i="26" s="1"/>
  <c r="J126" i="26"/>
  <c r="K126" i="26" s="1"/>
  <c r="J118" i="26"/>
  <c r="J110" i="26"/>
  <c r="K110" i="26" s="1"/>
  <c r="J102" i="26"/>
  <c r="K102" i="26" s="1"/>
  <c r="J98" i="26"/>
  <c r="K98" i="26" s="1"/>
  <c r="J94" i="26"/>
  <c r="K94" i="26" s="1"/>
  <c r="J86" i="26"/>
  <c r="K86" i="26" s="1"/>
  <c r="J82" i="26"/>
  <c r="K82" i="26" s="1"/>
  <c r="J78" i="26"/>
  <c r="K78" i="26" s="1"/>
  <c r="J70" i="26"/>
  <c r="K70" i="26" s="1"/>
  <c r="J66" i="26"/>
  <c r="K66" i="26" s="1"/>
  <c r="J62" i="26"/>
  <c r="K62" i="26" s="1"/>
  <c r="J54" i="26"/>
  <c r="K54" i="26" s="1"/>
  <c r="J50" i="26"/>
  <c r="K50" i="26" s="1"/>
  <c r="J46" i="26"/>
  <c r="K46" i="26" s="1"/>
  <c r="J38" i="26"/>
  <c r="K38" i="26" s="1"/>
  <c r="J34" i="26"/>
  <c r="K34" i="26" s="1"/>
  <c r="J30" i="26"/>
  <c r="K30" i="26" s="1"/>
  <c r="J22" i="26"/>
  <c r="K22" i="26" s="1"/>
  <c r="J18" i="26"/>
  <c r="K18" i="26" s="1"/>
  <c r="J14" i="26"/>
  <c r="K14" i="26" s="1"/>
  <c r="J74" i="26"/>
  <c r="K74" i="26" s="1"/>
  <c r="J4" i="25"/>
  <c r="J10" i="26"/>
  <c r="K10" i="26" s="1"/>
  <c r="H69" i="26"/>
  <c r="H142" i="26"/>
  <c r="H125" i="26"/>
  <c r="H109" i="26"/>
  <c r="H85" i="26"/>
  <c r="H77" i="26"/>
  <c r="H53" i="26"/>
  <c r="H45" i="26"/>
  <c r="H37" i="26"/>
  <c r="H29" i="26"/>
  <c r="H21" i="26"/>
  <c r="H13" i="26"/>
  <c r="H144" i="26"/>
  <c r="H127" i="26"/>
  <c r="H148" i="26"/>
  <c r="H140" i="26"/>
  <c r="H123" i="26"/>
  <c r="H111" i="26"/>
  <c r="J146" i="26"/>
  <c r="K146" i="26" s="1"/>
  <c r="J142" i="26"/>
  <c r="K142" i="26" s="1"/>
  <c r="J133" i="26"/>
  <c r="K133" i="26" s="1"/>
  <c r="J129" i="26"/>
  <c r="K129" i="26" s="1"/>
  <c r="J125" i="26"/>
  <c r="K125" i="26" s="1"/>
  <c r="J117" i="26"/>
  <c r="J113" i="26"/>
  <c r="K113" i="26" s="1"/>
  <c r="J109" i="26"/>
  <c r="K109" i="26" s="1"/>
  <c r="J101" i="26"/>
  <c r="K101" i="26" s="1"/>
  <c r="J97" i="26"/>
  <c r="K97" i="26" s="1"/>
  <c r="J89" i="26"/>
  <c r="K89" i="26" s="1"/>
  <c r="J85" i="26"/>
  <c r="K85" i="26" s="1"/>
  <c r="J81" i="26"/>
  <c r="K81" i="26" s="1"/>
  <c r="J77" i="26"/>
  <c r="K77" i="26" s="1"/>
  <c r="J69" i="26"/>
  <c r="K69" i="26" s="1"/>
  <c r="J65" i="26"/>
  <c r="K65" i="26" s="1"/>
  <c r="J57" i="26"/>
  <c r="K57" i="26" s="1"/>
  <c r="J53" i="26"/>
  <c r="K53" i="26" s="1"/>
  <c r="J49" i="26"/>
  <c r="K49" i="26" s="1"/>
  <c r="J45" i="26"/>
  <c r="K45" i="26" s="1"/>
  <c r="J41" i="26"/>
  <c r="K41" i="26" s="1"/>
  <c r="J37" i="26"/>
  <c r="K37" i="26" s="1"/>
  <c r="J33" i="26"/>
  <c r="K33" i="26" s="1"/>
  <c r="J29" i="26"/>
  <c r="K29" i="26" s="1"/>
  <c r="J25" i="26"/>
  <c r="K25" i="26" s="1"/>
  <c r="J21" i="26"/>
  <c r="K21" i="26" s="1"/>
  <c r="J17" i="26"/>
  <c r="K17" i="26" s="1"/>
  <c r="J13" i="26"/>
  <c r="K13" i="26" s="1"/>
  <c r="J9" i="26"/>
  <c r="K9" i="26" s="1"/>
  <c r="H119" i="26"/>
  <c r="H107" i="26"/>
  <c r="H95" i="26"/>
  <c r="H91" i="26"/>
  <c r="H87" i="26"/>
  <c r="H83" i="26"/>
  <c r="H75" i="26"/>
  <c r="H71" i="26"/>
  <c r="H67" i="26"/>
  <c r="H63" i="26"/>
  <c r="H59" i="26"/>
  <c r="H55" i="26"/>
  <c r="H51" i="26"/>
  <c r="H47" i="26"/>
  <c r="H43" i="26"/>
  <c r="H39" i="26"/>
  <c r="H35" i="26"/>
  <c r="H31" i="26"/>
  <c r="H27" i="26"/>
  <c r="H23" i="26"/>
  <c r="H19" i="26"/>
  <c r="H15" i="26"/>
  <c r="H143" i="26"/>
  <c r="H126" i="26"/>
  <c r="H110" i="26"/>
  <c r="H74" i="26"/>
  <c r="H70" i="26"/>
  <c r="H66" i="26"/>
  <c r="H62" i="26"/>
  <c r="H58" i="26"/>
  <c r="H54" i="26"/>
  <c r="H50" i="26"/>
  <c r="H46" i="26"/>
  <c r="H42" i="26"/>
  <c r="H38" i="26"/>
  <c r="H34" i="26"/>
  <c r="H30" i="26"/>
  <c r="H26" i="26"/>
  <c r="H22" i="26"/>
  <c r="H18" i="26"/>
  <c r="H14" i="26"/>
  <c r="H10" i="26"/>
  <c r="H135" i="26"/>
  <c r="H115" i="26"/>
  <c r="H99" i="26"/>
  <c r="J7" i="26"/>
  <c r="K7" i="26" s="1"/>
  <c r="J145" i="26"/>
  <c r="K145" i="26" s="1"/>
  <c r="J141" i="26"/>
  <c r="K141" i="26" s="1"/>
  <c r="J136" i="26"/>
  <c r="K136" i="26" s="1"/>
  <c r="J132" i="26"/>
  <c r="K132" i="26" s="1"/>
  <c r="J128" i="26"/>
  <c r="K128" i="26" s="1"/>
  <c r="J124" i="26"/>
  <c r="J120" i="26"/>
  <c r="J116" i="26"/>
  <c r="K116" i="26" s="1"/>
  <c r="J112" i="26"/>
  <c r="K112" i="26" s="1"/>
  <c r="J108" i="26"/>
  <c r="K108" i="26" s="1"/>
  <c r="J104" i="26"/>
  <c r="K104" i="26" s="1"/>
  <c r="J100" i="26"/>
  <c r="K100" i="26" s="1"/>
  <c r="J96" i="26"/>
  <c r="K96" i="26" s="1"/>
  <c r="J92" i="26"/>
  <c r="K92" i="26" s="1"/>
  <c r="J88" i="26"/>
  <c r="K88" i="26" s="1"/>
  <c r="J84" i="26"/>
  <c r="K84" i="26" s="1"/>
  <c r="J80" i="26"/>
  <c r="K80" i="26" s="1"/>
  <c r="J76" i="26"/>
  <c r="K76" i="26" s="1"/>
  <c r="J72" i="26"/>
  <c r="K72" i="26" s="1"/>
  <c r="J68" i="26"/>
  <c r="K68" i="26" s="1"/>
  <c r="J64" i="26"/>
  <c r="K64" i="26" s="1"/>
  <c r="J60" i="26"/>
  <c r="K60" i="26" s="1"/>
  <c r="J56" i="26"/>
  <c r="K56" i="26" s="1"/>
  <c r="J52" i="26"/>
  <c r="K52" i="26" s="1"/>
  <c r="J48" i="26"/>
  <c r="K48" i="26" s="1"/>
  <c r="J44" i="26"/>
  <c r="K44" i="26" s="1"/>
  <c r="J32" i="26"/>
  <c r="K32" i="26" s="1"/>
  <c r="J28" i="26"/>
  <c r="K28" i="26" s="1"/>
  <c r="J16" i="26"/>
  <c r="K16" i="26" s="1"/>
  <c r="J12" i="26"/>
  <c r="K12" i="26" s="1"/>
  <c r="J8" i="26"/>
  <c r="K8" i="26" s="1"/>
  <c r="H130" i="26"/>
  <c r="H118" i="26"/>
  <c r="H102" i="26"/>
  <c r="H94" i="26"/>
  <c r="H86" i="26"/>
  <c r="H82" i="26"/>
  <c r="H147" i="26"/>
  <c r="H134" i="26"/>
  <c r="H122" i="26"/>
  <c r="H98" i="26"/>
  <c r="H78" i="26"/>
  <c r="H146" i="26"/>
  <c r="H133" i="26"/>
  <c r="H129" i="26"/>
  <c r="H117" i="26"/>
  <c r="H113" i="26"/>
  <c r="H101" i="26"/>
  <c r="H97" i="26"/>
  <c r="H89" i="26"/>
  <c r="H81" i="26"/>
  <c r="H65" i="26"/>
  <c r="H57" i="26"/>
  <c r="H49" i="26"/>
  <c r="H41" i="26"/>
  <c r="H33" i="26"/>
  <c r="H25" i="26"/>
  <c r="H17" i="26"/>
  <c r="H9" i="26"/>
  <c r="H7" i="26"/>
  <c r="H145" i="26"/>
  <c r="H141" i="26"/>
  <c r="H136" i="26"/>
  <c r="H132" i="26"/>
  <c r="H128" i="26"/>
  <c r="H124" i="26"/>
  <c r="H120" i="26"/>
  <c r="H116" i="26"/>
  <c r="H112" i="26"/>
  <c r="H108" i="26"/>
  <c r="H104" i="26"/>
  <c r="H105" i="26" s="1"/>
  <c r="H100" i="26"/>
  <c r="H96" i="26"/>
  <c r="H92" i="26"/>
  <c r="H88" i="26"/>
  <c r="H84" i="26"/>
  <c r="H80" i="26"/>
  <c r="H76" i="26"/>
  <c r="H72" i="26"/>
  <c r="H68" i="26"/>
  <c r="H64" i="26"/>
  <c r="H60" i="26"/>
  <c r="H56" i="26"/>
  <c r="H52" i="26"/>
  <c r="H48" i="26"/>
  <c r="H44" i="26"/>
  <c r="H32" i="26"/>
  <c r="H28" i="26"/>
  <c r="H16" i="26"/>
  <c r="H12" i="26"/>
  <c r="H8" i="26"/>
  <c r="F118" i="25" l="1"/>
  <c r="K118" i="26"/>
  <c r="F122" i="25"/>
  <c r="K122" i="26"/>
  <c r="F117" i="25"/>
  <c r="K117" i="26"/>
  <c r="F119" i="25"/>
  <c r="K119" i="26"/>
  <c r="F124" i="25"/>
  <c r="K124" i="26"/>
  <c r="F120" i="25"/>
  <c r="K120" i="26"/>
  <c r="F123" i="25"/>
  <c r="K123" i="26"/>
  <c r="H139" i="16"/>
  <c r="H139" i="25" s="1"/>
  <c r="J139" i="16"/>
  <c r="E85" i="25"/>
  <c r="E33" i="25"/>
  <c r="J105" i="26"/>
  <c r="K105" i="26" s="1"/>
  <c r="H84" i="16"/>
  <c r="H84" i="25" s="1"/>
  <c r="H80" i="16"/>
  <c r="H80" i="25" s="1"/>
  <c r="H76" i="16"/>
  <c r="H76" i="25" s="1"/>
  <c r="H72" i="16"/>
  <c r="H72" i="25" s="1"/>
  <c r="H68" i="16"/>
  <c r="H68" i="25" s="1"/>
  <c r="H64" i="16"/>
  <c r="H64" i="25" s="1"/>
  <c r="H60" i="16"/>
  <c r="H60" i="25" s="1"/>
  <c r="H56" i="16"/>
  <c r="H56" i="25" s="1"/>
  <c r="H52" i="16"/>
  <c r="H52" i="25" s="1"/>
  <c r="H48" i="16"/>
  <c r="H48" i="25" s="1"/>
  <c r="H44" i="16"/>
  <c r="H44" i="25" s="1"/>
  <c r="H32" i="16"/>
  <c r="H32" i="25" s="1"/>
  <c r="H28" i="16"/>
  <c r="H28" i="25" s="1"/>
  <c r="H16" i="16"/>
  <c r="H16" i="25" s="1"/>
  <c r="H12" i="16"/>
  <c r="H12" i="25" s="1"/>
  <c r="H8" i="16"/>
  <c r="H8" i="25" s="1"/>
  <c r="H85" i="16"/>
  <c r="H85" i="25" s="1"/>
  <c r="H81" i="16"/>
  <c r="H81" i="25" s="1"/>
  <c r="H77" i="16"/>
  <c r="H77" i="25" s="1"/>
  <c r="H69" i="16"/>
  <c r="H69" i="25" s="1"/>
  <c r="H65" i="16"/>
  <c r="H65" i="25" s="1"/>
  <c r="H57" i="16"/>
  <c r="H57" i="25" s="1"/>
  <c r="H53" i="16"/>
  <c r="H53" i="25" s="1"/>
  <c r="H49" i="16"/>
  <c r="H49" i="25" s="1"/>
  <c r="H45" i="16"/>
  <c r="H45" i="25" s="1"/>
  <c r="H41" i="16"/>
  <c r="H41" i="25" s="1"/>
  <c r="H37" i="16"/>
  <c r="H37" i="25" s="1"/>
  <c r="H33" i="16"/>
  <c r="H33" i="25" s="1"/>
  <c r="H29" i="16"/>
  <c r="H29" i="25" s="1"/>
  <c r="H25" i="16"/>
  <c r="H25" i="25" s="1"/>
  <c r="H21" i="16"/>
  <c r="H21" i="25" s="1"/>
  <c r="H17" i="16"/>
  <c r="H17" i="25" s="1"/>
  <c r="H13" i="16"/>
  <c r="H13" i="25" s="1"/>
  <c r="H9" i="16"/>
  <c r="H9" i="25" s="1"/>
  <c r="H147" i="16"/>
  <c r="H147" i="25" s="1"/>
  <c r="H143" i="16"/>
  <c r="H143" i="25" s="1"/>
  <c r="H134" i="16"/>
  <c r="H134" i="25" s="1"/>
  <c r="H130" i="16"/>
  <c r="H130" i="25" s="1"/>
  <c r="H126" i="16"/>
  <c r="H126" i="25" s="1"/>
  <c r="H122" i="16"/>
  <c r="H122" i="25" s="1"/>
  <c r="H118" i="16"/>
  <c r="H118" i="25" s="1"/>
  <c r="H110" i="16"/>
  <c r="H110" i="25" s="1"/>
  <c r="H102" i="16"/>
  <c r="H102" i="25" s="1"/>
  <c r="H98" i="16"/>
  <c r="H98" i="25" s="1"/>
  <c r="H94" i="16"/>
  <c r="H94" i="25" s="1"/>
  <c r="J148" i="16"/>
  <c r="J144" i="16"/>
  <c r="J140" i="16"/>
  <c r="J135" i="16"/>
  <c r="J127" i="16"/>
  <c r="J123" i="16"/>
  <c r="J119" i="16"/>
  <c r="J115" i="16"/>
  <c r="J111" i="16"/>
  <c r="J107" i="16"/>
  <c r="J99" i="16"/>
  <c r="J95" i="16"/>
  <c r="J91" i="16"/>
  <c r="J87" i="16"/>
  <c r="J83" i="16"/>
  <c r="J75" i="16"/>
  <c r="J71" i="16"/>
  <c r="J67" i="16"/>
  <c r="J63" i="16"/>
  <c r="J59" i="16"/>
  <c r="J55" i="16"/>
  <c r="J51" i="16"/>
  <c r="J47" i="16"/>
  <c r="J43" i="16"/>
  <c r="J39" i="16"/>
  <c r="J35" i="16"/>
  <c r="J31" i="16"/>
  <c r="J27" i="16"/>
  <c r="J23" i="16"/>
  <c r="J19" i="16"/>
  <c r="J15" i="16"/>
  <c r="H146" i="16"/>
  <c r="H146" i="25" s="1"/>
  <c r="H142" i="16"/>
  <c r="H142" i="25" s="1"/>
  <c r="H133" i="16"/>
  <c r="H133" i="25" s="1"/>
  <c r="H129" i="16"/>
  <c r="H129" i="25" s="1"/>
  <c r="H125" i="16"/>
  <c r="H125" i="25" s="1"/>
  <c r="H117" i="16"/>
  <c r="H117" i="25" s="1"/>
  <c r="H113" i="16"/>
  <c r="H113" i="25" s="1"/>
  <c r="H109" i="16"/>
  <c r="H109" i="25" s="1"/>
  <c r="H101" i="16"/>
  <c r="H101" i="25" s="1"/>
  <c r="H97" i="16"/>
  <c r="H97" i="25" s="1"/>
  <c r="H89" i="16"/>
  <c r="H89" i="25" s="1"/>
  <c r="J147" i="16"/>
  <c r="J143" i="16"/>
  <c r="J134" i="16"/>
  <c r="J130" i="16"/>
  <c r="J126" i="16"/>
  <c r="J122" i="16"/>
  <c r="J118" i="16"/>
  <c r="J110" i="16"/>
  <c r="J102" i="16"/>
  <c r="J98" i="16"/>
  <c r="J94" i="16"/>
  <c r="J86" i="16"/>
  <c r="J82" i="16"/>
  <c r="J78" i="16"/>
  <c r="J74" i="16"/>
  <c r="J70" i="16"/>
  <c r="J66" i="16"/>
  <c r="J62" i="16"/>
  <c r="J58" i="16"/>
  <c r="J54" i="16"/>
  <c r="J50" i="16"/>
  <c r="J46" i="16"/>
  <c r="J42" i="16"/>
  <c r="J38" i="16"/>
  <c r="J34" i="16"/>
  <c r="J30" i="16"/>
  <c r="J26" i="16"/>
  <c r="J22" i="16"/>
  <c r="J18" i="16"/>
  <c r="J14" i="16"/>
  <c r="J10" i="16"/>
  <c r="H145" i="16"/>
  <c r="H145" i="25" s="1"/>
  <c r="H141" i="16"/>
  <c r="H141" i="25" s="1"/>
  <c r="H136" i="16"/>
  <c r="H136" i="25" s="1"/>
  <c r="H132" i="16"/>
  <c r="H132" i="25" s="1"/>
  <c r="H128" i="16"/>
  <c r="H128" i="25" s="1"/>
  <c r="H124" i="16"/>
  <c r="H124" i="25" s="1"/>
  <c r="H120" i="16"/>
  <c r="H120" i="25" s="1"/>
  <c r="H116" i="16"/>
  <c r="H116" i="25" s="1"/>
  <c r="H112" i="16"/>
  <c r="H112" i="25" s="1"/>
  <c r="H108" i="16"/>
  <c r="H108" i="25" s="1"/>
  <c r="H104" i="16"/>
  <c r="H100" i="16"/>
  <c r="H100" i="25" s="1"/>
  <c r="H96" i="16"/>
  <c r="H96" i="25" s="1"/>
  <c r="H92" i="16"/>
  <c r="H92" i="25" s="1"/>
  <c r="H88" i="16"/>
  <c r="H88" i="25" s="1"/>
  <c r="J146" i="16"/>
  <c r="J142" i="16"/>
  <c r="J133" i="16"/>
  <c r="J129" i="16"/>
  <c r="J125" i="16"/>
  <c r="J117" i="16"/>
  <c r="J113" i="16"/>
  <c r="J109" i="16"/>
  <c r="J101" i="16"/>
  <c r="J97" i="16"/>
  <c r="J89" i="16"/>
  <c r="J85" i="16"/>
  <c r="K85" i="16" s="1"/>
  <c r="J81" i="16"/>
  <c r="K81" i="16" s="1"/>
  <c r="J77" i="16"/>
  <c r="K77" i="16" s="1"/>
  <c r="J69" i="16"/>
  <c r="K69" i="16" s="1"/>
  <c r="J65" i="16"/>
  <c r="K65" i="16" s="1"/>
  <c r="J57" i="16"/>
  <c r="K57" i="16" s="1"/>
  <c r="J53" i="16"/>
  <c r="K53" i="16" s="1"/>
  <c r="J49" i="16"/>
  <c r="K49" i="16" s="1"/>
  <c r="J45" i="16"/>
  <c r="K45" i="16" s="1"/>
  <c r="J41" i="16"/>
  <c r="K41" i="16" s="1"/>
  <c r="J37" i="16"/>
  <c r="K37" i="16" s="1"/>
  <c r="J33" i="16"/>
  <c r="K33" i="16" s="1"/>
  <c r="J29" i="16"/>
  <c r="K29" i="16" s="1"/>
  <c r="J25" i="16"/>
  <c r="K25" i="16" s="1"/>
  <c r="J21" i="16"/>
  <c r="K21" i="16" s="1"/>
  <c r="J17" i="16"/>
  <c r="K17" i="16" s="1"/>
  <c r="J13" i="16"/>
  <c r="K13" i="16" s="1"/>
  <c r="J9" i="16"/>
  <c r="K9" i="16" s="1"/>
  <c r="H148" i="16"/>
  <c r="H148" i="25" s="1"/>
  <c r="H144" i="16"/>
  <c r="H144" i="25" s="1"/>
  <c r="H140" i="16"/>
  <c r="H140" i="25" s="1"/>
  <c r="H135" i="16"/>
  <c r="H135" i="25" s="1"/>
  <c r="H127" i="16"/>
  <c r="H127" i="25" s="1"/>
  <c r="H123" i="16"/>
  <c r="H123" i="25" s="1"/>
  <c r="H119" i="16"/>
  <c r="H119" i="25" s="1"/>
  <c r="H115" i="16"/>
  <c r="H115" i="25" s="1"/>
  <c r="H111" i="16"/>
  <c r="H111" i="25" s="1"/>
  <c r="H107" i="16"/>
  <c r="H107" i="25" s="1"/>
  <c r="H99" i="16"/>
  <c r="H99" i="25" s="1"/>
  <c r="H95" i="16"/>
  <c r="H95" i="25" s="1"/>
  <c r="H91" i="16"/>
  <c r="H91" i="25" s="1"/>
  <c r="J145" i="16"/>
  <c r="J136" i="16"/>
  <c r="K136" i="16" s="1"/>
  <c r="J132" i="16"/>
  <c r="K132" i="16" s="1"/>
  <c r="J128" i="16"/>
  <c r="K128" i="16" s="1"/>
  <c r="J124" i="16"/>
  <c r="K124" i="16" s="1"/>
  <c r="J120" i="16"/>
  <c r="J116" i="16"/>
  <c r="K116" i="16" s="1"/>
  <c r="J112" i="16"/>
  <c r="K112" i="16" s="1"/>
  <c r="J108" i="16"/>
  <c r="K108" i="16" s="1"/>
  <c r="J104" i="16"/>
  <c r="K104" i="16" s="1"/>
  <c r="K105" i="16" s="1"/>
  <c r="J100" i="16"/>
  <c r="K100" i="16" s="1"/>
  <c r="J96" i="16"/>
  <c r="K96" i="16" s="1"/>
  <c r="J92" i="16"/>
  <c r="K92" i="16" s="1"/>
  <c r="J88" i="16"/>
  <c r="K88" i="16" s="1"/>
  <c r="J84" i="16"/>
  <c r="J80" i="16"/>
  <c r="J76" i="16"/>
  <c r="K76" i="16" s="1"/>
  <c r="J72" i="16"/>
  <c r="J68" i="16"/>
  <c r="J64" i="16"/>
  <c r="J60" i="16"/>
  <c r="K60" i="16" s="1"/>
  <c r="J56" i="16"/>
  <c r="J52" i="16"/>
  <c r="J48" i="16"/>
  <c r="J44" i="16"/>
  <c r="K44" i="16" s="1"/>
  <c r="J32" i="16"/>
  <c r="J28" i="16"/>
  <c r="J16" i="16"/>
  <c r="J12" i="16"/>
  <c r="K12" i="16" s="1"/>
  <c r="J8" i="16"/>
  <c r="H87" i="16"/>
  <c r="H87" i="25" s="1"/>
  <c r="H83" i="16"/>
  <c r="H83" i="25" s="1"/>
  <c r="H75" i="16"/>
  <c r="H75" i="25" s="1"/>
  <c r="H71" i="16"/>
  <c r="H71" i="25" s="1"/>
  <c r="H67" i="16"/>
  <c r="H67" i="25" s="1"/>
  <c r="H63" i="16"/>
  <c r="H63" i="25" s="1"/>
  <c r="H59" i="16"/>
  <c r="H59" i="25" s="1"/>
  <c r="H55" i="16"/>
  <c r="H55" i="25" s="1"/>
  <c r="H51" i="16"/>
  <c r="H51" i="25" s="1"/>
  <c r="H47" i="16"/>
  <c r="H47" i="25" s="1"/>
  <c r="H43" i="16"/>
  <c r="H43" i="25" s="1"/>
  <c r="H39" i="16"/>
  <c r="H39" i="25" s="1"/>
  <c r="H35" i="16"/>
  <c r="H35" i="25" s="1"/>
  <c r="H31" i="16"/>
  <c r="H31" i="25" s="1"/>
  <c r="H27" i="16"/>
  <c r="H27" i="25" s="1"/>
  <c r="H23" i="16"/>
  <c r="H23" i="25" s="1"/>
  <c r="H19" i="16"/>
  <c r="H19" i="25" s="1"/>
  <c r="H15" i="16"/>
  <c r="H15" i="25" s="1"/>
  <c r="J141" i="16"/>
  <c r="K141" i="16" s="1"/>
  <c r="H86" i="16"/>
  <c r="H86" i="25" s="1"/>
  <c r="H82" i="16"/>
  <c r="H82" i="25" s="1"/>
  <c r="H78" i="16"/>
  <c r="H78" i="25" s="1"/>
  <c r="H74" i="16"/>
  <c r="H74" i="25" s="1"/>
  <c r="H70" i="16"/>
  <c r="H70" i="25" s="1"/>
  <c r="H66" i="16"/>
  <c r="H66" i="25" s="1"/>
  <c r="H62" i="16"/>
  <c r="H62" i="25" s="1"/>
  <c r="H58" i="16"/>
  <c r="H58" i="25" s="1"/>
  <c r="H54" i="16"/>
  <c r="H54" i="25" s="1"/>
  <c r="H50" i="16"/>
  <c r="H50" i="25" s="1"/>
  <c r="H46" i="16"/>
  <c r="H46" i="25" s="1"/>
  <c r="H42" i="16"/>
  <c r="H42" i="25" s="1"/>
  <c r="H38" i="16"/>
  <c r="H38" i="25" s="1"/>
  <c r="H34" i="16"/>
  <c r="H34" i="25" s="1"/>
  <c r="H30" i="16"/>
  <c r="H30" i="25" s="1"/>
  <c r="H26" i="16"/>
  <c r="H26" i="25" s="1"/>
  <c r="H22" i="16"/>
  <c r="H22" i="25" s="1"/>
  <c r="H18" i="16"/>
  <c r="H18" i="25" s="1"/>
  <c r="H14" i="16"/>
  <c r="H14" i="25" s="1"/>
  <c r="H10" i="16"/>
  <c r="H10" i="25" s="1"/>
  <c r="E53" i="25"/>
  <c r="E4" i="16"/>
  <c r="H7" i="16"/>
  <c r="J7" i="16"/>
  <c r="K145" i="16" l="1"/>
  <c r="K8" i="16"/>
  <c r="K32" i="16"/>
  <c r="K56" i="16"/>
  <c r="K72" i="16"/>
  <c r="K89" i="16"/>
  <c r="K113" i="16"/>
  <c r="K133" i="16"/>
  <c r="K102" i="16"/>
  <c r="K126" i="16"/>
  <c r="K147" i="16"/>
  <c r="K120" i="16"/>
  <c r="K16" i="16"/>
  <c r="K48" i="16"/>
  <c r="K64" i="16"/>
  <c r="K80" i="16"/>
  <c r="K7" i="16"/>
  <c r="K97" i="16"/>
  <c r="K117" i="16"/>
  <c r="K142" i="16"/>
  <c r="K110" i="16"/>
  <c r="K130" i="16"/>
  <c r="K28" i="16"/>
  <c r="K52" i="16"/>
  <c r="K68" i="16"/>
  <c r="K84" i="16"/>
  <c r="K101" i="16"/>
  <c r="K125" i="16"/>
  <c r="K146" i="16"/>
  <c r="K94" i="16"/>
  <c r="K118" i="16"/>
  <c r="K134" i="16"/>
  <c r="K109" i="16"/>
  <c r="K129" i="16"/>
  <c r="K14" i="16"/>
  <c r="K30" i="16"/>
  <c r="K46" i="16"/>
  <c r="K62" i="16"/>
  <c r="K78" i="16"/>
  <c r="K98" i="16"/>
  <c r="K122" i="16"/>
  <c r="K143" i="16"/>
  <c r="K27" i="16"/>
  <c r="K43" i="16"/>
  <c r="K59" i="16"/>
  <c r="K75" i="16"/>
  <c r="K95" i="16"/>
  <c r="K115" i="16"/>
  <c r="K135" i="16"/>
  <c r="K139" i="16"/>
  <c r="K18" i="16"/>
  <c r="K34" i="16"/>
  <c r="K50" i="16"/>
  <c r="K66" i="16"/>
  <c r="K82" i="16"/>
  <c r="K15" i="16"/>
  <c r="K31" i="16"/>
  <c r="K47" i="16"/>
  <c r="K63" i="16"/>
  <c r="K83" i="16"/>
  <c r="K99" i="16"/>
  <c r="K119" i="16"/>
  <c r="K140" i="16"/>
  <c r="K22" i="16"/>
  <c r="K38" i="16"/>
  <c r="K54" i="16"/>
  <c r="K70" i="16"/>
  <c r="K86" i="16"/>
  <c r="K19" i="16"/>
  <c r="K35" i="16"/>
  <c r="K51" i="16"/>
  <c r="K67" i="16"/>
  <c r="K87" i="16"/>
  <c r="K107" i="16"/>
  <c r="K123" i="16"/>
  <c r="K144" i="16"/>
  <c r="K10" i="16"/>
  <c r="K26" i="16"/>
  <c r="K42" i="16"/>
  <c r="K58" i="16"/>
  <c r="K74" i="16"/>
  <c r="K23" i="16"/>
  <c r="K39" i="16"/>
  <c r="K55" i="16"/>
  <c r="K71" i="16"/>
  <c r="K91" i="16"/>
  <c r="K111" i="16"/>
  <c r="K127" i="16"/>
  <c r="K148" i="16"/>
  <c r="J105" i="16"/>
  <c r="J139" i="25"/>
  <c r="D139" i="25"/>
  <c r="E14" i="25"/>
  <c r="E64" i="25"/>
  <c r="E52" i="25"/>
  <c r="E84" i="25"/>
  <c r="E117" i="25"/>
  <c r="E63" i="25"/>
  <c r="E80" i="25"/>
  <c r="E21" i="25"/>
  <c r="E43" i="25"/>
  <c r="E75" i="25"/>
  <c r="E47" i="25"/>
  <c r="E139" i="25"/>
  <c r="E148" i="25"/>
  <c r="E102" i="25"/>
  <c r="E31" i="25"/>
  <c r="E34" i="25"/>
  <c r="E110" i="25"/>
  <c r="E87" i="25"/>
  <c r="E32" i="25"/>
  <c r="E124" i="25"/>
  <c r="E143" i="25"/>
  <c r="E119" i="25"/>
  <c r="E96" i="25"/>
  <c r="E78" i="25"/>
  <c r="E126" i="25"/>
  <c r="E107" i="25"/>
  <c r="E136" i="25"/>
  <c r="E17" i="25"/>
  <c r="E60" i="25"/>
  <c r="E101" i="25"/>
  <c r="E18" i="25"/>
  <c r="E8" i="25"/>
  <c r="E48" i="25"/>
  <c r="E12" i="25"/>
  <c r="E25" i="25"/>
  <c r="E86" i="25"/>
  <c r="E125" i="25"/>
  <c r="E49" i="25"/>
  <c r="E142" i="25"/>
  <c r="E71" i="25"/>
  <c r="E70" i="25"/>
  <c r="E95" i="25"/>
  <c r="E115" i="25"/>
  <c r="E13" i="25"/>
  <c r="E45" i="25"/>
  <c r="E109" i="25"/>
  <c r="H104" i="25"/>
  <c r="H105" i="16"/>
  <c r="E27" i="25"/>
  <c r="E128" i="25"/>
  <c r="E77" i="25"/>
  <c r="D13" i="25"/>
  <c r="D17" i="25"/>
  <c r="D14" i="25"/>
  <c r="J28" i="25"/>
  <c r="J108" i="25"/>
  <c r="J18" i="25"/>
  <c r="J98" i="25"/>
  <c r="J43" i="25"/>
  <c r="J123" i="25"/>
  <c r="J141" i="25"/>
  <c r="J44" i="25"/>
  <c r="J76" i="25"/>
  <c r="J145" i="25"/>
  <c r="J25" i="25"/>
  <c r="J57" i="25"/>
  <c r="J89" i="25"/>
  <c r="J34" i="25"/>
  <c r="J66" i="25"/>
  <c r="J147" i="25"/>
  <c r="J27" i="25"/>
  <c r="J75" i="25"/>
  <c r="J107" i="25"/>
  <c r="J140" i="25"/>
  <c r="J16" i="25"/>
  <c r="J32" i="25"/>
  <c r="J48" i="25"/>
  <c r="J64" i="25"/>
  <c r="J80" i="25"/>
  <c r="J96" i="25"/>
  <c r="J112" i="25"/>
  <c r="J128" i="25"/>
  <c r="J13" i="25"/>
  <c r="J29" i="25"/>
  <c r="J45" i="25"/>
  <c r="J77" i="25"/>
  <c r="J109" i="25"/>
  <c r="J125" i="25"/>
  <c r="J142" i="25"/>
  <c r="J22" i="25"/>
  <c r="J38" i="25"/>
  <c r="J54" i="25"/>
  <c r="J70" i="25"/>
  <c r="J86" i="25"/>
  <c r="J102" i="25"/>
  <c r="J118" i="25"/>
  <c r="J134" i="25"/>
  <c r="J15" i="25"/>
  <c r="J31" i="25"/>
  <c r="J47" i="25"/>
  <c r="J63" i="25"/>
  <c r="J95" i="25"/>
  <c r="J111" i="25"/>
  <c r="J127" i="25"/>
  <c r="J144" i="25"/>
  <c r="J52" i="25"/>
  <c r="J68" i="25"/>
  <c r="J84" i="25"/>
  <c r="J100" i="25"/>
  <c r="J116" i="25"/>
  <c r="J132" i="25"/>
  <c r="J17" i="25"/>
  <c r="J33" i="25"/>
  <c r="J49" i="25"/>
  <c r="J65" i="25"/>
  <c r="J81" i="25"/>
  <c r="J97" i="25"/>
  <c r="J113" i="25"/>
  <c r="J129" i="25"/>
  <c r="J146" i="25"/>
  <c r="J10" i="25"/>
  <c r="J26" i="25"/>
  <c r="J42" i="25"/>
  <c r="J58" i="25"/>
  <c r="J74" i="25"/>
  <c r="J122" i="25"/>
  <c r="J19" i="25"/>
  <c r="J35" i="25"/>
  <c r="J51" i="25"/>
  <c r="J67" i="25"/>
  <c r="J83" i="25"/>
  <c r="J99" i="25"/>
  <c r="J115" i="25"/>
  <c r="J148" i="25"/>
  <c r="E4" i="25"/>
  <c r="J12" i="25"/>
  <c r="J60" i="25"/>
  <c r="J92" i="25"/>
  <c r="J124" i="25"/>
  <c r="J9" i="25"/>
  <c r="J41" i="25"/>
  <c r="J50" i="25"/>
  <c r="J82" i="25"/>
  <c r="J130" i="25"/>
  <c r="J59" i="25"/>
  <c r="J91" i="25"/>
  <c r="J8" i="25"/>
  <c r="J56" i="25"/>
  <c r="J72" i="25"/>
  <c r="J88" i="25"/>
  <c r="J104" i="25"/>
  <c r="J120" i="25"/>
  <c r="J136" i="25"/>
  <c r="J21" i="25"/>
  <c r="J37" i="25"/>
  <c r="J53" i="25"/>
  <c r="J69" i="25"/>
  <c r="J85" i="25"/>
  <c r="J101" i="25"/>
  <c r="J117" i="25"/>
  <c r="J133" i="25"/>
  <c r="J14" i="25"/>
  <c r="J30" i="25"/>
  <c r="J46" i="25"/>
  <c r="J62" i="25"/>
  <c r="J78" i="25"/>
  <c r="J94" i="25"/>
  <c r="J110" i="25"/>
  <c r="J126" i="25"/>
  <c r="J143" i="25"/>
  <c r="J23" i="25"/>
  <c r="J39" i="25"/>
  <c r="J55" i="25"/>
  <c r="J71" i="25"/>
  <c r="J87" i="25"/>
  <c r="J119" i="25"/>
  <c r="J135" i="25"/>
  <c r="E66" i="25"/>
  <c r="E104" i="25"/>
  <c r="E97" i="25"/>
  <c r="E28" i="25"/>
  <c r="E118" i="25"/>
  <c r="E146" i="25"/>
  <c r="E72" i="25"/>
  <c r="E74" i="25"/>
  <c r="E62" i="25"/>
  <c r="E15" i="25"/>
  <c r="E57" i="25"/>
  <c r="E130" i="25"/>
  <c r="E67" i="25"/>
  <c r="E30" i="25"/>
  <c r="E46" i="25"/>
  <c r="E92" i="25"/>
  <c r="E122" i="25"/>
  <c r="E50" i="25"/>
  <c r="E59" i="25"/>
  <c r="E39" i="25"/>
  <c r="E99" i="25"/>
  <c r="E35" i="25"/>
  <c r="E112" i="25"/>
  <c r="E111" i="25"/>
  <c r="E10" i="25"/>
  <c r="E145" i="25"/>
  <c r="E42" i="25"/>
  <c r="E135" i="25"/>
  <c r="E16" i="25"/>
  <c r="E54" i="25"/>
  <c r="E29" i="25"/>
  <c r="E113" i="25"/>
  <c r="E83" i="25"/>
  <c r="E56" i="25"/>
  <c r="E44" i="25"/>
  <c r="E38" i="25"/>
  <c r="E123" i="25"/>
  <c r="E37" i="25"/>
  <c r="E22" i="25"/>
  <c r="E51" i="25"/>
  <c r="E23" i="25"/>
  <c r="E26" i="25"/>
  <c r="E88" i="25"/>
  <c r="E134" i="25"/>
  <c r="E58" i="25"/>
  <c r="E120" i="25"/>
  <c r="E9" i="25"/>
  <c r="E19" i="25"/>
  <c r="E129" i="25"/>
  <c r="E132" i="25"/>
  <c r="E108" i="25"/>
  <c r="E68" i="25"/>
  <c r="E94" i="25"/>
  <c r="E144" i="25"/>
  <c r="E41" i="25"/>
  <c r="E127" i="25"/>
  <c r="E65" i="25"/>
  <c r="E133" i="25"/>
  <c r="E91" i="25"/>
  <c r="E69" i="25"/>
  <c r="E89" i="25"/>
  <c r="E81" i="25"/>
  <c r="E55" i="25"/>
  <c r="E76" i="25"/>
  <c r="E141" i="25"/>
  <c r="E100" i="25"/>
  <c r="K13" i="25" l="1"/>
  <c r="K139" i="25"/>
  <c r="S139" i="25" s="1"/>
  <c r="U139" i="25" s="1"/>
  <c r="K17" i="25"/>
  <c r="K14" i="25"/>
  <c r="D15" i="25"/>
  <c r="K15" i="25" s="1"/>
  <c r="D16" i="25"/>
  <c r="K16" i="25" s="1"/>
  <c r="H105" i="25"/>
  <c r="D28" i="25"/>
  <c r="K28" i="25" s="1"/>
  <c r="D107" i="25"/>
  <c r="K107" i="25" s="1"/>
  <c r="D92" i="25"/>
  <c r="K92" i="25" s="1"/>
  <c r="D60" i="25"/>
  <c r="K60" i="25" s="1"/>
  <c r="D124" i="25"/>
  <c r="K124" i="25" s="1"/>
  <c r="D55" i="25"/>
  <c r="K55" i="25" s="1"/>
  <c r="D98" i="25"/>
  <c r="D147" i="25"/>
  <c r="D12" i="25"/>
  <c r="K12" i="25" s="1"/>
  <c r="D94" i="25"/>
  <c r="K94" i="25" s="1"/>
  <c r="D30" i="25"/>
  <c r="K30" i="25" s="1"/>
  <c r="D140" i="25"/>
  <c r="J105" i="25"/>
  <c r="D44" i="25"/>
  <c r="K44" i="25" s="1"/>
  <c r="D123" i="25"/>
  <c r="K123" i="25" s="1"/>
  <c r="D59" i="25"/>
  <c r="K59" i="25" s="1"/>
  <c r="D27" i="25"/>
  <c r="K27" i="25" s="1"/>
  <c r="D76" i="25"/>
  <c r="K76" i="25" s="1"/>
  <c r="D126" i="25"/>
  <c r="K126" i="25" s="1"/>
  <c r="D141" i="25"/>
  <c r="K141" i="25" s="1"/>
  <c r="D108" i="25"/>
  <c r="K108" i="25" s="1"/>
  <c r="D91" i="25"/>
  <c r="K91" i="25" s="1"/>
  <c r="D78" i="25"/>
  <c r="K78" i="25" s="1"/>
  <c r="D43" i="25"/>
  <c r="K43" i="25" s="1"/>
  <c r="D46" i="25"/>
  <c r="K46" i="25" s="1"/>
  <c r="D75" i="25"/>
  <c r="K75" i="25" s="1"/>
  <c r="D143" i="25"/>
  <c r="K143" i="25" s="1"/>
  <c r="D62" i="25"/>
  <c r="K62" i="25" s="1"/>
  <c r="D110" i="25"/>
  <c r="K110" i="25" s="1"/>
  <c r="E105" i="25"/>
  <c r="E82" i="25"/>
  <c r="E116" i="25"/>
  <c r="E140" i="25"/>
  <c r="D52" i="25"/>
  <c r="K52" i="25" s="1"/>
  <c r="D8" i="25"/>
  <c r="K8" i="25" s="1"/>
  <c r="D119" i="25"/>
  <c r="K119" i="25" s="1"/>
  <c r="D104" i="25"/>
  <c r="K104" i="25" s="1"/>
  <c r="K105" i="25" s="1"/>
  <c r="D115" i="25"/>
  <c r="K115" i="25" s="1"/>
  <c r="D122" i="25"/>
  <c r="K122" i="25" s="1"/>
  <c r="D74" i="25"/>
  <c r="K74" i="25" s="1"/>
  <c r="D83" i="25"/>
  <c r="K83" i="25" s="1"/>
  <c r="D88" i="25"/>
  <c r="K88" i="25" s="1"/>
  <c r="D22" i="25"/>
  <c r="K22" i="25" s="1"/>
  <c r="D80" i="25"/>
  <c r="K80" i="25" s="1"/>
  <c r="D102" i="25"/>
  <c r="K102" i="25" s="1"/>
  <c r="D26" i="25"/>
  <c r="K26" i="25" s="1"/>
  <c r="D99" i="25"/>
  <c r="K99" i="25" s="1"/>
  <c r="D96" i="25"/>
  <c r="K96" i="25" s="1"/>
  <c r="D64" i="25"/>
  <c r="K64" i="25" s="1"/>
  <c r="D120" i="25"/>
  <c r="K120" i="25" s="1"/>
  <c r="E98" i="25"/>
  <c r="K98" i="25" s="1"/>
  <c r="E147" i="25"/>
  <c r="K147" i="25" s="1"/>
  <c r="D23" i="25"/>
  <c r="K23" i="25" s="1"/>
  <c r="D58" i="25"/>
  <c r="K58" i="25" s="1"/>
  <c r="D63" i="25"/>
  <c r="K63" i="25" s="1"/>
  <c r="D118" i="25"/>
  <c r="K118" i="25" s="1"/>
  <c r="D70" i="25"/>
  <c r="K70" i="25" s="1"/>
  <c r="D38" i="25"/>
  <c r="K38" i="25" s="1"/>
  <c r="D33" i="25"/>
  <c r="K33" i="25" s="1"/>
  <c r="D47" i="25"/>
  <c r="K47" i="25" s="1"/>
  <c r="D100" i="25"/>
  <c r="K100" i="25" s="1"/>
  <c r="D10" i="25"/>
  <c r="K10" i="25" s="1"/>
  <c r="D72" i="25"/>
  <c r="K72" i="25" s="1"/>
  <c r="D116" i="25"/>
  <c r="D127" i="25"/>
  <c r="K127" i="25" s="1"/>
  <c r="D31" i="25"/>
  <c r="K31" i="25" s="1"/>
  <c r="D144" i="25"/>
  <c r="K144" i="25" s="1"/>
  <c r="D84" i="25"/>
  <c r="K84" i="25" s="1"/>
  <c r="D136" i="25"/>
  <c r="K136" i="25" s="1"/>
  <c r="D95" i="25"/>
  <c r="K95" i="25" s="1"/>
  <c r="D125" i="25"/>
  <c r="K125" i="25" s="1"/>
  <c r="D56" i="25"/>
  <c r="K56" i="25" s="1"/>
  <c r="D134" i="25"/>
  <c r="K134" i="25" s="1"/>
  <c r="D86" i="25"/>
  <c r="K86" i="25" s="1"/>
  <c r="D54" i="25"/>
  <c r="K54" i="25" s="1"/>
  <c r="D111" i="25"/>
  <c r="K111" i="25" s="1"/>
  <c r="D42" i="25"/>
  <c r="K42" i="25" s="1"/>
  <c r="D132" i="25"/>
  <c r="K132" i="25" s="1"/>
  <c r="D68" i="25"/>
  <c r="K68" i="25" s="1"/>
  <c r="D81" i="25"/>
  <c r="K81" i="25" s="1"/>
  <c r="D82" i="25"/>
  <c r="D101" i="25"/>
  <c r="K101" i="25" s="1"/>
  <c r="D129" i="25"/>
  <c r="K129" i="25" s="1"/>
  <c r="D41" i="25"/>
  <c r="K41" i="25" s="1"/>
  <c r="D50" i="25"/>
  <c r="K50" i="25" s="1"/>
  <c r="D29" i="25"/>
  <c r="K29" i="25" s="1"/>
  <c r="D117" i="25"/>
  <c r="K117" i="25" s="1"/>
  <c r="D32" i="25"/>
  <c r="K32" i="25" s="1"/>
  <c r="D97" i="25"/>
  <c r="K97" i="25" s="1"/>
  <c r="D148" i="25"/>
  <c r="K148" i="25" s="1"/>
  <c r="D66" i="25"/>
  <c r="K66" i="25" s="1"/>
  <c r="D142" i="25"/>
  <c r="K142" i="25" s="1"/>
  <c r="D57" i="25"/>
  <c r="K57" i="25" s="1"/>
  <c r="D113" i="25"/>
  <c r="K113" i="25" s="1"/>
  <c r="D109" i="25"/>
  <c r="K109" i="25" s="1"/>
  <c r="D135" i="25"/>
  <c r="K135" i="25" s="1"/>
  <c r="D39" i="25"/>
  <c r="K39" i="25" s="1"/>
  <c r="D19" i="25"/>
  <c r="K19" i="25" s="1"/>
  <c r="D133" i="25"/>
  <c r="K133" i="25" s="1"/>
  <c r="D37" i="25"/>
  <c r="K37" i="25" s="1"/>
  <c r="D89" i="25"/>
  <c r="K89" i="25" s="1"/>
  <c r="D51" i="25"/>
  <c r="K51" i="25" s="1"/>
  <c r="D48" i="25"/>
  <c r="K48" i="25" s="1"/>
  <c r="D67" i="25"/>
  <c r="K67" i="25" s="1"/>
  <c r="D65" i="25"/>
  <c r="K65" i="25" s="1"/>
  <c r="D35" i="25"/>
  <c r="K35" i="25" s="1"/>
  <c r="D130" i="25"/>
  <c r="K130" i="25" s="1"/>
  <c r="D128" i="25"/>
  <c r="K128" i="25" s="1"/>
  <c r="D87" i="25"/>
  <c r="K87" i="25" s="1"/>
  <c r="D9" i="25"/>
  <c r="K9" i="25" s="1"/>
  <c r="D25" i="25"/>
  <c r="K25" i="25" s="1"/>
  <c r="D21" i="25"/>
  <c r="K21" i="25" s="1"/>
  <c r="D45" i="25"/>
  <c r="K45" i="25" s="1"/>
  <c r="D18" i="25"/>
  <c r="K18" i="25" s="1"/>
  <c r="D112" i="25"/>
  <c r="K112" i="25" s="1"/>
  <c r="D85" i="25"/>
  <c r="K85" i="25" s="1"/>
  <c r="D77" i="25"/>
  <c r="K77" i="25" s="1"/>
  <c r="D146" i="25"/>
  <c r="K146" i="25" s="1"/>
  <c r="D49" i="25"/>
  <c r="K49" i="25" s="1"/>
  <c r="D69" i="25"/>
  <c r="K69" i="25" s="1"/>
  <c r="D34" i="25"/>
  <c r="K34" i="25" s="1"/>
  <c r="D53" i="25"/>
  <c r="K53" i="25" s="1"/>
  <c r="D71" i="25"/>
  <c r="K71" i="25" s="1"/>
  <c r="D145" i="25"/>
  <c r="K145" i="25" s="1"/>
  <c r="K82" i="25" l="1"/>
  <c r="S82" i="25" s="1"/>
  <c r="U82" i="25" s="1"/>
  <c r="K116" i="25"/>
  <c r="S116" i="25" s="1"/>
  <c r="U116" i="25" s="1"/>
  <c r="K140" i="25"/>
  <c r="S140" i="25" s="1"/>
  <c r="U140" i="25" s="1"/>
  <c r="S98" i="25"/>
  <c r="U98" i="25" s="1"/>
  <c r="S148" i="25"/>
  <c r="U148" i="25" s="1"/>
  <c r="S69" i="25"/>
  <c r="U69" i="25" s="1"/>
  <c r="S16" i="25"/>
  <c r="U16" i="25" s="1"/>
  <c r="S49" i="25"/>
  <c r="U49" i="25" s="1"/>
  <c r="S112" i="25"/>
  <c r="U112" i="25" s="1"/>
  <c r="S25" i="25"/>
  <c r="U25" i="25" s="1"/>
  <c r="S130" i="25"/>
  <c r="U130" i="25" s="1"/>
  <c r="S48" i="25"/>
  <c r="U48" i="25" s="1"/>
  <c r="S133" i="25"/>
  <c r="U133" i="25" s="1"/>
  <c r="S109" i="25"/>
  <c r="U109" i="25" s="1"/>
  <c r="S57" i="25"/>
  <c r="U57" i="25" s="1"/>
  <c r="S97" i="25"/>
  <c r="U97" i="25" s="1"/>
  <c r="S50" i="25"/>
  <c r="U50" i="25" s="1"/>
  <c r="S42" i="25"/>
  <c r="U42" i="25" s="1"/>
  <c r="S134" i="25"/>
  <c r="U134" i="25" s="1"/>
  <c r="S136" i="25"/>
  <c r="U136" i="25" s="1"/>
  <c r="S127" i="25"/>
  <c r="U127" i="25" s="1"/>
  <c r="S10" i="25"/>
  <c r="U10" i="25" s="1"/>
  <c r="S38" i="25"/>
  <c r="U38" i="25" s="1"/>
  <c r="S58" i="25"/>
  <c r="U58" i="25" s="1"/>
  <c r="S120" i="25"/>
  <c r="U120" i="25" s="1"/>
  <c r="S26" i="25"/>
  <c r="U26" i="25" s="1"/>
  <c r="S88" i="25"/>
  <c r="U88" i="25" s="1"/>
  <c r="S115" i="25"/>
  <c r="U115" i="25" s="1"/>
  <c r="S52" i="25"/>
  <c r="U52" i="25" s="1"/>
  <c r="S143" i="25"/>
  <c r="U143" i="25" s="1"/>
  <c r="S43" i="25"/>
  <c r="U43" i="25" s="1"/>
  <c r="S141" i="25"/>
  <c r="U141" i="25" s="1"/>
  <c r="S59" i="25"/>
  <c r="U59" i="25" s="1"/>
  <c r="S55" i="25"/>
  <c r="U55" i="25" s="1"/>
  <c r="S107" i="25"/>
  <c r="U107" i="25" s="1"/>
  <c r="S53" i="25"/>
  <c r="U53" i="25" s="1"/>
  <c r="S18" i="25"/>
  <c r="U18" i="25" s="1"/>
  <c r="S9" i="25"/>
  <c r="U9" i="25" s="1"/>
  <c r="S35" i="25"/>
  <c r="U35" i="25" s="1"/>
  <c r="S51" i="25"/>
  <c r="U51" i="25" s="1"/>
  <c r="S19" i="25"/>
  <c r="U19" i="25" s="1"/>
  <c r="S17" i="25"/>
  <c r="U17" i="25" s="1"/>
  <c r="S142" i="25"/>
  <c r="U142" i="25" s="1"/>
  <c r="S32" i="25"/>
  <c r="U32" i="25" s="1"/>
  <c r="S41" i="25"/>
  <c r="U41" i="25" s="1"/>
  <c r="S81" i="25"/>
  <c r="U81" i="25" s="1"/>
  <c r="S111" i="25"/>
  <c r="U111" i="25" s="1"/>
  <c r="S56" i="25"/>
  <c r="U56" i="25" s="1"/>
  <c r="S84" i="25"/>
  <c r="U84" i="25" s="1"/>
  <c r="S15" i="25"/>
  <c r="U15" i="25" s="1"/>
  <c r="S100" i="25"/>
  <c r="U100" i="25" s="1"/>
  <c r="S70" i="25"/>
  <c r="U70" i="25" s="1"/>
  <c r="S23" i="25"/>
  <c r="U23" i="25" s="1"/>
  <c r="S64" i="25"/>
  <c r="U64" i="25" s="1"/>
  <c r="S102" i="25"/>
  <c r="U102" i="25" s="1"/>
  <c r="S83" i="25"/>
  <c r="U83" i="25" s="1"/>
  <c r="S14" i="25"/>
  <c r="U14" i="25" s="1"/>
  <c r="S78" i="25"/>
  <c r="U78" i="25" s="1"/>
  <c r="S126" i="25"/>
  <c r="U126" i="25" s="1"/>
  <c r="S123" i="25"/>
  <c r="U123" i="25" s="1"/>
  <c r="S12" i="25"/>
  <c r="U12" i="25" s="1"/>
  <c r="S124" i="25"/>
  <c r="U124" i="25" s="1"/>
  <c r="S28" i="25"/>
  <c r="U28" i="25" s="1"/>
  <c r="S146" i="25"/>
  <c r="U146" i="25" s="1"/>
  <c r="S145" i="25"/>
  <c r="U145" i="25" s="1"/>
  <c r="S34" i="25"/>
  <c r="U34" i="25" s="1"/>
  <c r="S77" i="25"/>
  <c r="U77" i="25" s="1"/>
  <c r="S45" i="25"/>
  <c r="U45" i="25" s="1"/>
  <c r="S87" i="25"/>
  <c r="U87" i="25" s="1"/>
  <c r="S65" i="25"/>
  <c r="U65" i="25" s="1"/>
  <c r="S89" i="25"/>
  <c r="U89" i="25" s="1"/>
  <c r="S39" i="25"/>
  <c r="U39" i="25" s="1"/>
  <c r="S113" i="25"/>
  <c r="U113" i="25" s="1"/>
  <c r="S66" i="25"/>
  <c r="U66" i="25" s="1"/>
  <c r="S117" i="25"/>
  <c r="U117" i="25" s="1"/>
  <c r="S129" i="25"/>
  <c r="U129" i="25" s="1"/>
  <c r="S68" i="25"/>
  <c r="U68" i="25" s="1"/>
  <c r="S54" i="25"/>
  <c r="U54" i="25" s="1"/>
  <c r="S125" i="25"/>
  <c r="U125" i="25" s="1"/>
  <c r="S144" i="25"/>
  <c r="U144" i="25" s="1"/>
  <c r="S47" i="25"/>
  <c r="U47" i="25" s="1"/>
  <c r="S118" i="25"/>
  <c r="U118" i="25" s="1"/>
  <c r="S96" i="25"/>
  <c r="U96" i="25" s="1"/>
  <c r="S80" i="25"/>
  <c r="U80" i="25" s="1"/>
  <c r="S74" i="25"/>
  <c r="U74" i="25" s="1"/>
  <c r="S119" i="25"/>
  <c r="U119" i="25" s="1"/>
  <c r="S110" i="25"/>
  <c r="U110" i="25" s="1"/>
  <c r="S75" i="25"/>
  <c r="U75" i="25" s="1"/>
  <c r="S91" i="25"/>
  <c r="U91" i="25" s="1"/>
  <c r="S76" i="25"/>
  <c r="U76" i="25" s="1"/>
  <c r="S44" i="25"/>
  <c r="U44" i="25" s="1"/>
  <c r="S30" i="25"/>
  <c r="U30" i="25" s="1"/>
  <c r="S60" i="25"/>
  <c r="U60" i="25" s="1"/>
  <c r="S71" i="25"/>
  <c r="U71" i="25" s="1"/>
  <c r="S85" i="25"/>
  <c r="U85" i="25" s="1"/>
  <c r="S21" i="25"/>
  <c r="U21" i="25" s="1"/>
  <c r="S128" i="25"/>
  <c r="U128" i="25" s="1"/>
  <c r="S67" i="25"/>
  <c r="U67" i="25" s="1"/>
  <c r="S37" i="25"/>
  <c r="U37" i="25" s="1"/>
  <c r="S135" i="25"/>
  <c r="U135" i="25" s="1"/>
  <c r="S13" i="25"/>
  <c r="U13" i="25" s="1"/>
  <c r="S29" i="25"/>
  <c r="U29" i="25" s="1"/>
  <c r="S101" i="25"/>
  <c r="U101" i="25" s="1"/>
  <c r="S132" i="25"/>
  <c r="U132" i="25" s="1"/>
  <c r="S86" i="25"/>
  <c r="U86" i="25" s="1"/>
  <c r="S95" i="25"/>
  <c r="U95" i="25" s="1"/>
  <c r="S31" i="25"/>
  <c r="U31" i="25" s="1"/>
  <c r="S72" i="25"/>
  <c r="U72" i="25" s="1"/>
  <c r="S33" i="25"/>
  <c r="U33" i="25" s="1"/>
  <c r="S63" i="25"/>
  <c r="U63" i="25" s="1"/>
  <c r="S99" i="25"/>
  <c r="U99" i="25" s="1"/>
  <c r="S22" i="25"/>
  <c r="U22" i="25" s="1"/>
  <c r="S122" i="25"/>
  <c r="U122" i="25" s="1"/>
  <c r="S8" i="25"/>
  <c r="U8" i="25" s="1"/>
  <c r="S62" i="25"/>
  <c r="U62" i="25" s="1"/>
  <c r="S46" i="25"/>
  <c r="U46" i="25" s="1"/>
  <c r="S108" i="25"/>
  <c r="U108" i="25" s="1"/>
  <c r="S27" i="25"/>
  <c r="U27" i="25" s="1"/>
  <c r="S94" i="25"/>
  <c r="U94" i="25" s="1"/>
  <c r="S92" i="25"/>
  <c r="U92" i="25" s="1"/>
  <c r="S147" i="25"/>
  <c r="U147" i="25" s="1"/>
  <c r="D105" i="25"/>
  <c r="S104" i="25" l="1"/>
  <c r="U104" i="25" s="1"/>
  <c r="S105" i="25"/>
  <c r="U105" i="25" s="1"/>
  <c r="D4" i="16" l="1"/>
  <c r="K4" i="16" s="1"/>
  <c r="H4" i="25"/>
  <c r="D4" i="25" l="1"/>
  <c r="K4" i="25" s="1"/>
  <c r="H7" i="25"/>
  <c r="J7" i="25" l="1"/>
  <c r="D7" i="25"/>
  <c r="E7" i="25" l="1"/>
  <c r="K7" i="25" l="1"/>
  <c r="S7" i="25" s="1"/>
  <c r="U7" i="25" s="1"/>
</calcChain>
</file>

<file path=xl/sharedStrings.xml><?xml version="1.0" encoding="utf-8"?>
<sst xmlns="http://schemas.openxmlformats.org/spreadsheetml/2006/main" count="4834" uniqueCount="414">
  <si>
    <t>батончик злаковый</t>
  </si>
  <si>
    <t>апельсин</t>
  </si>
  <si>
    <t>нектар плодовый</t>
  </si>
  <si>
    <t>печенье</t>
  </si>
  <si>
    <t>КОЛИЧЕСТВО ДЕТЕЙ</t>
  </si>
  <si>
    <t>Выход,гр</t>
  </si>
  <si>
    <t>200</t>
  </si>
  <si>
    <t>100</t>
  </si>
  <si>
    <t>150/5</t>
  </si>
  <si>
    <t>30</t>
  </si>
  <si>
    <t>50/50</t>
  </si>
  <si>
    <t xml:space="preserve">батон </t>
  </si>
  <si>
    <t>кг</t>
  </si>
  <si>
    <t xml:space="preserve">хлеб пшеничный </t>
  </si>
  <si>
    <t>сухари панировочные</t>
  </si>
  <si>
    <t>Мясо</t>
  </si>
  <si>
    <t xml:space="preserve">говядина (котлетное мясо) </t>
  </si>
  <si>
    <t>говядина лопатка б/к</t>
  </si>
  <si>
    <t>куриная грудка</t>
  </si>
  <si>
    <t>хинкали п/ф из говядины</t>
  </si>
  <si>
    <t>Рыба</t>
  </si>
  <si>
    <t>горбуша ПБГ с/м</t>
  </si>
  <si>
    <t>минтай б/г с/м</t>
  </si>
  <si>
    <t>Сыпучка</t>
  </si>
  <si>
    <t>вермишель</t>
  </si>
  <si>
    <t>геркулес</t>
  </si>
  <si>
    <t>горох</t>
  </si>
  <si>
    <t>гречневая крупа</t>
  </si>
  <si>
    <t>кукурузная крупа</t>
  </si>
  <si>
    <t>макаронные изделия</t>
  </si>
  <si>
    <t>манная крупа</t>
  </si>
  <si>
    <t>перловая крупа</t>
  </si>
  <si>
    <t>полбяная крупа</t>
  </si>
  <si>
    <t>пшеничная крупа</t>
  </si>
  <si>
    <t>пшено</t>
  </si>
  <si>
    <t>рис</t>
  </si>
  <si>
    <t>мука пшеничная в/с</t>
  </si>
  <si>
    <t>сахарный песок</t>
  </si>
  <si>
    <t>соль</t>
  </si>
  <si>
    <t>ячневая крупа</t>
  </si>
  <si>
    <t xml:space="preserve">Масло / сыр </t>
  </si>
  <si>
    <t>масло растительное</t>
  </si>
  <si>
    <t>масло сливочное</t>
  </si>
  <si>
    <t>сыр голландский</t>
  </si>
  <si>
    <t>молоко 2,5%</t>
  </si>
  <si>
    <t>л</t>
  </si>
  <si>
    <t>катык 2,5%</t>
  </si>
  <si>
    <t>ряженка 2,5%</t>
  </si>
  <si>
    <t xml:space="preserve">йогурт фруктов </t>
  </si>
  <si>
    <t>творог 5%</t>
  </si>
  <si>
    <t>сметана 15%</t>
  </si>
  <si>
    <t>Консервы</t>
  </si>
  <si>
    <t>зеленый горошек к/с</t>
  </si>
  <si>
    <t xml:space="preserve">молоко сгущенное  </t>
  </si>
  <si>
    <t>огурцы соленые</t>
  </si>
  <si>
    <t>повидло</t>
  </si>
  <si>
    <t>томатная паста</t>
  </si>
  <si>
    <t xml:space="preserve">чай весовой </t>
  </si>
  <si>
    <t>какао</t>
  </si>
  <si>
    <t>кисель</t>
  </si>
  <si>
    <t>кофейный напиток</t>
  </si>
  <si>
    <t>Фрукты</t>
  </si>
  <si>
    <t>банан</t>
  </si>
  <si>
    <t>мандарины</t>
  </si>
  <si>
    <t>лимон</t>
  </si>
  <si>
    <t>яблоки свежие</t>
  </si>
  <si>
    <t>ассорти для компота (сухофрукты)</t>
  </si>
  <si>
    <t>изюм</t>
  </si>
  <si>
    <t>курага</t>
  </si>
  <si>
    <t>урюк</t>
  </si>
  <si>
    <t>шиповник</t>
  </si>
  <si>
    <t>зеленый горошек с/м</t>
  </si>
  <si>
    <t>капуста свежая</t>
  </si>
  <si>
    <t>картофель</t>
  </si>
  <si>
    <t>лук репчатый</t>
  </si>
  <si>
    <t>морковь</t>
  </si>
  <si>
    <t>огурцы св.</t>
  </si>
  <si>
    <t>свекла</t>
  </si>
  <si>
    <t>томаты св.</t>
  </si>
  <si>
    <t>фасоль стручковая с/м</t>
  </si>
  <si>
    <t>мексиканс смесь с/м</t>
  </si>
  <si>
    <t xml:space="preserve">вафли </t>
  </si>
  <si>
    <t>шт</t>
  </si>
  <si>
    <t>Яйцо</t>
  </si>
  <si>
    <t>яйцо куриное</t>
  </si>
  <si>
    <t>60</t>
  </si>
  <si>
    <t>пельмени ПФ</t>
  </si>
  <si>
    <t>50/150</t>
  </si>
  <si>
    <t>Чай с сахаром</t>
  </si>
  <si>
    <t>Пюре картофельное</t>
  </si>
  <si>
    <t>груши</t>
  </si>
  <si>
    <t>капуста морская сушеная</t>
  </si>
  <si>
    <t>сосиски</t>
  </si>
  <si>
    <t>колбаса п/к "Халяль"</t>
  </si>
  <si>
    <t>капуста св.очищенная</t>
  </si>
  <si>
    <t>картофель св. очищенный</t>
  </si>
  <si>
    <t>лук репчатый св.очищенный</t>
  </si>
  <si>
    <t>морковь св.очищенная</t>
  </si>
  <si>
    <t>свекла св.очищенная</t>
  </si>
  <si>
    <t>Полуфабрикаты</t>
  </si>
  <si>
    <t>кефир 2,5%</t>
  </si>
  <si>
    <t>фасоль к/с</t>
  </si>
  <si>
    <t>компотная смесь с/м</t>
  </si>
  <si>
    <t>кабачки с/м</t>
  </si>
  <si>
    <t>капуста цветная с/м</t>
  </si>
  <si>
    <t>брокколи с/м</t>
  </si>
  <si>
    <t>перец болг.красный</t>
  </si>
  <si>
    <t>фарш куриный</t>
  </si>
  <si>
    <t>рыбные консервы</t>
  </si>
  <si>
    <t>кукуруза с/м</t>
  </si>
  <si>
    <t>вишня с/м</t>
  </si>
  <si>
    <t>клюква с/м</t>
  </si>
  <si>
    <t xml:space="preserve">Расход продуктов питания в образовательных учереждениях  </t>
  </si>
  <si>
    <t>150/3</t>
  </si>
  <si>
    <t xml:space="preserve">Чай с сахаром </t>
  </si>
  <si>
    <t>Кисель</t>
  </si>
  <si>
    <t>индейка грудка филе</t>
  </si>
  <si>
    <t>чай с сахаром</t>
  </si>
  <si>
    <t xml:space="preserve">квашеная капуста </t>
  </si>
  <si>
    <t xml:space="preserve">Овощи / зелень </t>
  </si>
  <si>
    <t>капуста квашеная</t>
  </si>
  <si>
    <t>Овощи / зелень</t>
  </si>
  <si>
    <t xml:space="preserve">капуста квашеная </t>
  </si>
  <si>
    <t>ИТОГО</t>
  </si>
  <si>
    <t>ДЕНЬ 1 неделя 1</t>
  </si>
  <si>
    <t>ДЕНЬ 2 неделя 1</t>
  </si>
  <si>
    <t>ДЕНЬ 4 неделя 1</t>
  </si>
  <si>
    <t>ДЕНЬ 5 неделя 1</t>
  </si>
  <si>
    <t>итого за 6 дней 1 неделя</t>
  </si>
  <si>
    <t>ДЕНЬ 1 неделя 2</t>
  </si>
  <si>
    <t>ДЕНЬ 2 неделя 2</t>
  </si>
  <si>
    <t>ДЕНЬ 3 неделя 2</t>
  </si>
  <si>
    <t>ДЕНЬ 4 неделя 2</t>
  </si>
  <si>
    <t>ДЕНЬ 5 неделя 2</t>
  </si>
  <si>
    <t>ДЕНЬ 6 неделя 2</t>
  </si>
  <si>
    <t>итого за 6 дней 2 неделя</t>
  </si>
  <si>
    <t>ИТОГО ЗА 12 дней</t>
  </si>
  <si>
    <t>ДЕНЬ 6 неделя 1</t>
  </si>
  <si>
    <t>20/20</t>
  </si>
  <si>
    <t>50/200</t>
  </si>
  <si>
    <t>180</t>
  </si>
  <si>
    <t>Печенье</t>
  </si>
  <si>
    <t>ВСЕГО ЗА ДЕНЬ расход продуктов по всем рационам</t>
  </si>
  <si>
    <t>ВСЕГО ЗА неделю расход продуктов по всем рационам</t>
  </si>
  <si>
    <t>хлеб ржаной</t>
  </si>
  <si>
    <t>Хлеб пшеничн /ржаной</t>
  </si>
  <si>
    <t xml:space="preserve">Хлеб ржаной </t>
  </si>
  <si>
    <t>Хлеб ржаной</t>
  </si>
  <si>
    <t xml:space="preserve">Хлеб пшенич /ржаной </t>
  </si>
  <si>
    <t>10</t>
  </si>
  <si>
    <t xml:space="preserve">Хлеб пшенич/ржаной </t>
  </si>
  <si>
    <t>20</t>
  </si>
  <si>
    <t>Суп лапша ПФ дом с мясом пицы</t>
  </si>
  <si>
    <t>7-11</t>
  </si>
  <si>
    <t>Компот из св яблок</t>
  </si>
  <si>
    <t>сыр порционно</t>
  </si>
  <si>
    <t>котлета из мяса кур</t>
  </si>
  <si>
    <t>90</t>
  </si>
  <si>
    <t>чай с сахаром с лимоном</t>
  </si>
  <si>
    <t>190/10</t>
  </si>
  <si>
    <t>185/10/5</t>
  </si>
  <si>
    <t>макаронные изд отвар с маслом</t>
  </si>
  <si>
    <t>фрукт ЯБЛОКО</t>
  </si>
  <si>
    <t>напиток из шиповника</t>
  </si>
  <si>
    <t xml:space="preserve">хлеб ржаной </t>
  </si>
  <si>
    <t>Пюре картоф с маслом слив</t>
  </si>
  <si>
    <t>напиток ацидофильный</t>
  </si>
  <si>
    <t xml:space="preserve">напиток ацидофильный </t>
  </si>
  <si>
    <t>Чай с сахаром с яблоком</t>
  </si>
  <si>
    <t>180/3</t>
  </si>
  <si>
    <t>Вафли</t>
  </si>
  <si>
    <t>пряник</t>
  </si>
  <si>
    <t>батончик злак</t>
  </si>
  <si>
    <t>180/10/10</t>
  </si>
  <si>
    <t>чай с сахаром и яблоками</t>
  </si>
  <si>
    <t xml:space="preserve">чай с сахаром </t>
  </si>
  <si>
    <t>60/40</t>
  </si>
  <si>
    <t>овощи тушеные с мясом</t>
  </si>
  <si>
    <t>мармелад</t>
  </si>
  <si>
    <t>0,048</t>
  </si>
  <si>
    <t>компот из сухофруктов</t>
  </si>
  <si>
    <t>куры/цыплята потрош</t>
  </si>
  <si>
    <t>булоч/выпечка готов с х/ком</t>
  </si>
  <si>
    <t>Молочка</t>
  </si>
  <si>
    <t>индейка бедро филе</t>
  </si>
  <si>
    <t>куры/цыплята потрош.</t>
  </si>
  <si>
    <t>лапша домашняя п/ф</t>
  </si>
  <si>
    <t>дрожжи сухие</t>
  </si>
  <si>
    <t>хлебцы</t>
  </si>
  <si>
    <t>кукуруза к/с</t>
  </si>
  <si>
    <t>икра кабачк/икра баклажан</t>
  </si>
  <si>
    <t>цикорий</t>
  </si>
  <si>
    <t>Сухофрукты</t>
  </si>
  <si>
    <t>Хлеб</t>
  </si>
  <si>
    <t>Напитки</t>
  </si>
  <si>
    <t>смородина в ассорт с/м</t>
  </si>
  <si>
    <t>облепиха с/м</t>
  </si>
  <si>
    <t>Кондитерка</t>
  </si>
  <si>
    <t>блины п/ф</t>
  </si>
  <si>
    <t>крекер</t>
  </si>
  <si>
    <t>сушки</t>
  </si>
  <si>
    <t>выпечка п/ф со склада</t>
  </si>
  <si>
    <t>Сок</t>
  </si>
  <si>
    <t>сок 0,125л или 0,2л</t>
  </si>
  <si>
    <t>Овощи заморозка</t>
  </si>
  <si>
    <t>тыква</t>
  </si>
  <si>
    <t xml:space="preserve">ежики мясные с рисом </t>
  </si>
  <si>
    <t>фрикадельки куриные</t>
  </si>
  <si>
    <t>лапша доиашняя п/ф</t>
  </si>
  <si>
    <t xml:space="preserve">Сок </t>
  </si>
  <si>
    <t>икра кабачк/икра баклаж</t>
  </si>
  <si>
    <t>индека бедро филе</t>
  </si>
  <si>
    <t>икра кабачк/ икра баклажан</t>
  </si>
  <si>
    <t>блины с/м</t>
  </si>
  <si>
    <t>булоч/ выпечка готов с х/ком</t>
  </si>
  <si>
    <t>икра кабач/икра баклаж</t>
  </si>
  <si>
    <t xml:space="preserve">сок </t>
  </si>
  <si>
    <t>булоч/выпечка готов с х/клм</t>
  </si>
  <si>
    <t>колбаса п/к Халяль</t>
  </si>
  <si>
    <t>сок 0,125л или сок 0,2л</t>
  </si>
  <si>
    <t>сушка</t>
  </si>
  <si>
    <t>куры/птица потрош</t>
  </si>
  <si>
    <t>куриное бедро</t>
  </si>
  <si>
    <t>фарш говяжий</t>
  </si>
  <si>
    <t>фарш минтая</t>
  </si>
  <si>
    <t xml:space="preserve">фрикадельки мясные </t>
  </si>
  <si>
    <t xml:space="preserve">биточки рыбные </t>
  </si>
  <si>
    <t xml:space="preserve">котлеты из говядины "Пожарские"  </t>
  </si>
  <si>
    <t>бифштекс из говядины</t>
  </si>
  <si>
    <t xml:space="preserve">котлеты "Аппетитные" мясо-куриные  </t>
  </si>
  <si>
    <t xml:space="preserve">Овощи очищенные </t>
  </si>
  <si>
    <t>булоч/выпечка с х/ком</t>
  </si>
  <si>
    <t xml:space="preserve"> фарш говяжий</t>
  </si>
  <si>
    <t>биточки рыбные</t>
  </si>
  <si>
    <t>Овощи очищенные</t>
  </si>
  <si>
    <t>котлеты из мяса кур</t>
  </si>
  <si>
    <t>12-18</t>
  </si>
  <si>
    <t>20/40</t>
  </si>
  <si>
    <t xml:space="preserve">Хлеб пшеничн /ржаной </t>
  </si>
  <si>
    <t>20/30</t>
  </si>
  <si>
    <t>Чай с сахаром с лимоном</t>
  </si>
  <si>
    <t>чай витаминный</t>
  </si>
  <si>
    <t>Борщ из св капуст с картоф с мяс фрикад и смет</t>
  </si>
  <si>
    <t>30/40</t>
  </si>
  <si>
    <t>ВСЕГО ЗА 12 ДНЕЙ расход продуктов по всем рационам</t>
  </si>
  <si>
    <t>40</t>
  </si>
  <si>
    <t>150</t>
  </si>
  <si>
    <t>печенье /крекер/</t>
  </si>
  <si>
    <t>пряники</t>
  </si>
  <si>
    <t>35</t>
  </si>
  <si>
    <t>25/20</t>
  </si>
  <si>
    <t>какао с молоком</t>
  </si>
  <si>
    <t>0/30</t>
  </si>
  <si>
    <t>30/30</t>
  </si>
  <si>
    <t>каша дружба молоч с масл слив</t>
  </si>
  <si>
    <t>каша гречневая с масл слив</t>
  </si>
  <si>
    <t>каша дружба с масл слив</t>
  </si>
  <si>
    <t>0/40</t>
  </si>
  <si>
    <t>рис отварной с масл слив</t>
  </si>
  <si>
    <t>чай витам с шиповником</t>
  </si>
  <si>
    <t>котлеты Аппетитные</t>
  </si>
  <si>
    <t>сырники ПФ</t>
  </si>
  <si>
    <t>75</t>
  </si>
  <si>
    <t>шоколад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</si>
  <si>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СЫРНИКИ ПФ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</si>
  <si>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>СЫРНИКИ ПФ</t>
    </r>
  </si>
  <si>
    <t>сырники из творога ПФ</t>
  </si>
  <si>
    <t>макароны отварные</t>
  </si>
  <si>
    <t>биточки рыбные  ПФ</t>
  </si>
  <si>
    <t>Кол-во учащихся 5-11 кл БИТОЧКИ на минтае</t>
  </si>
  <si>
    <t xml:space="preserve">макароны отварные </t>
  </si>
  <si>
    <t>0/50</t>
  </si>
  <si>
    <t>25/30</t>
  </si>
  <si>
    <t xml:space="preserve">каша пшенная мол </t>
  </si>
  <si>
    <t>фрукт  ЯБЛОКО</t>
  </si>
  <si>
    <t>30/0</t>
  </si>
  <si>
    <t>компот из св яблок</t>
  </si>
  <si>
    <t>каша вязкая гречневая с масл слив</t>
  </si>
  <si>
    <t>Компот из сухофруктов</t>
  </si>
  <si>
    <t>компот из урюка</t>
  </si>
  <si>
    <t xml:space="preserve">суп с рисовой крупой с мясн фрикад </t>
  </si>
  <si>
    <t>250/10</t>
  </si>
  <si>
    <t>Суп горох с картоф с курин фрик</t>
  </si>
  <si>
    <t xml:space="preserve">Рассольник домаш с мясн фрикад  </t>
  </si>
  <si>
    <t>250/10/5</t>
  </si>
  <si>
    <t>суп Харчо с мясом птицы со смет</t>
  </si>
  <si>
    <t>Суп крест с крупой /пшено/ с кур фрик, с смет</t>
  </si>
  <si>
    <t>каша  ячневая с масл слив</t>
  </si>
  <si>
    <t>макарон изд  отварн с  маслом слив</t>
  </si>
  <si>
    <t>каша  геркулес с маслом слив</t>
  </si>
  <si>
    <t>Каша  манная с маслом слив</t>
  </si>
  <si>
    <t>каша  пшенная  с мас слив</t>
  </si>
  <si>
    <t>каша  рисовая с масл слив</t>
  </si>
  <si>
    <t>Каша  пшеничная  с маслом слив</t>
  </si>
  <si>
    <t>каша  гречневая с масл слив</t>
  </si>
  <si>
    <t>каша  Дружба с масл слив</t>
  </si>
  <si>
    <t>компот из св яблок и изюма</t>
  </si>
  <si>
    <t>чай с мармеладом</t>
  </si>
  <si>
    <t>Компот из урюка</t>
  </si>
  <si>
    <t>компот из изюма и урюка</t>
  </si>
  <si>
    <t>вафли</t>
  </si>
  <si>
    <t>Печенье КРЕКЕР</t>
  </si>
  <si>
    <t>печенье КРЕКЕР</t>
  </si>
  <si>
    <t>рыба  туш с овощами в томате</t>
  </si>
  <si>
    <t xml:space="preserve">печенье </t>
  </si>
  <si>
    <t>0</t>
  </si>
  <si>
    <t>рыба  тушеная с овощами в томате</t>
  </si>
  <si>
    <t>1</t>
  </si>
  <si>
    <t>остаток на начало месяца</t>
  </si>
  <si>
    <t>приход</t>
  </si>
  <si>
    <t>остаток должен быть на складе</t>
  </si>
  <si>
    <t>остаток фактический на складе</t>
  </si>
  <si>
    <t>излишки/недостача</t>
  </si>
  <si>
    <t>каша гречневая рассыпч</t>
  </si>
  <si>
    <t>каша гречневая рассып</t>
  </si>
  <si>
    <t>котлета из мяса птицы</t>
  </si>
  <si>
    <t>35/0</t>
  </si>
  <si>
    <t>тефтели мясные в смет-том соусе</t>
  </si>
  <si>
    <t>Компот из яблок</t>
  </si>
  <si>
    <t xml:space="preserve">компот из изюма и урюка </t>
  </si>
  <si>
    <t>свекла отварная дольками</t>
  </si>
  <si>
    <t>180/5</t>
  </si>
  <si>
    <t>напиток из свежих фруктов</t>
  </si>
  <si>
    <t>чай витаминный с шиповником</t>
  </si>
  <si>
    <t>0/25</t>
  </si>
  <si>
    <t>макарон идел отварные с маслом слив</t>
  </si>
  <si>
    <t>гуляш из  куриной грудки</t>
  </si>
  <si>
    <t>45/0</t>
  </si>
  <si>
    <t>сырники из творога</t>
  </si>
  <si>
    <r>
      <t xml:space="preserve">Кол-во учащихся 1 - 4 кл </t>
    </r>
    <r>
      <rPr>
        <b/>
        <sz val="12"/>
        <color rgb="FFFF0000"/>
        <rFont val="Calibri"/>
        <family val="2"/>
        <charset val="204"/>
      </rPr>
      <t xml:space="preserve">  СЫРНИКИ самодельные</t>
    </r>
  </si>
  <si>
    <r>
      <t xml:space="preserve">Кол-во учащихся 5-11 кл </t>
    </r>
    <r>
      <rPr>
        <b/>
        <sz val="12"/>
        <color rgb="FFFF0000"/>
        <rFont val="Calibri"/>
        <family val="2"/>
        <charset val="204"/>
      </rPr>
      <t xml:space="preserve"> СЫРНИКИ самодельные</t>
    </r>
  </si>
  <si>
    <t xml:space="preserve"> каша пшенная мол с масл слив</t>
  </si>
  <si>
    <t>каша пшенная мол с масл слив</t>
  </si>
  <si>
    <t>сырники ПФ из творога</t>
  </si>
  <si>
    <t>220/3</t>
  </si>
  <si>
    <t>суп картофельный на кур бульоне с мясом птицы</t>
  </si>
  <si>
    <t xml:space="preserve">Щи из св капусты с мяс фрикад  со сметаной </t>
  </si>
  <si>
    <t>суп картоф с вермиш  с курин фрикад</t>
  </si>
  <si>
    <t xml:space="preserve">сырники из творога </t>
  </si>
  <si>
    <t>кофейный напиток с молоком</t>
  </si>
  <si>
    <t>гуляш из  говядины</t>
  </si>
  <si>
    <t>птица запеченная</t>
  </si>
  <si>
    <t>плов из говядины с рисовой крупой</t>
  </si>
  <si>
    <t>фрукт АПЕЛЬСИН</t>
  </si>
  <si>
    <t>0/20</t>
  </si>
  <si>
    <t>200/3</t>
  </si>
  <si>
    <t>свекла отварная дольками допгарнир</t>
  </si>
  <si>
    <t>ИТОГО  Кол-во учащихся по меню ЧЕРЕДОВАНИЕ суп/второе  +КОНДИТЕРКА 53,00 руб</t>
  </si>
  <si>
    <t>Меню  ЧЕРЕДОВАНИЕ  суп/второе +КОНДИТЕРКА    53,00  РУБ</t>
  </si>
  <si>
    <t>Меню ЧЕРЕДОВАНИЕ  суп/второе +КОНДИТЕРКА      53,00 РУБ</t>
  </si>
  <si>
    <t>Меню ЧЕРЕДОВАНИЕ  суп/второе +КОНДИТЕРКА   53,00  РУБ</t>
  </si>
  <si>
    <t>Меню ЧЕРЕДОВАНИЕ суп/второе + КОНДИТЕРКА 53,00 руб</t>
  </si>
  <si>
    <t>Меню ЧЕРЕДОВАНИЕ суп/второе +КОНДИТЕРКА  53,00  РУБ</t>
  </si>
  <si>
    <t>Меню ЧЕРЕДОВАНИЕ суп/второе +КОНДИТЕРКА 53,00 руб</t>
  </si>
  <si>
    <t>Меню ЧЕРЕДОВАНИЕ  суп/второе  +КОНДИТЕРКА  53,00  РУБ</t>
  </si>
  <si>
    <t>Меню ЧЕРЕДОВАНИЕ суп/второе  +КОНДИТЕРКА  53,00  РУБ</t>
  </si>
  <si>
    <t xml:space="preserve">Меню    ЧЕРЕДОВАНИЕ суп/второе  +КОНДИТЕРКА    53,00  РУБ     </t>
  </si>
  <si>
    <t>Меню    ЧЕРЕДОВАНИЕ суп/второе +КОНДИТЕРКА     53,00  РУБ</t>
  </si>
  <si>
    <t xml:space="preserve">Меню    ЧЕРЕДОВАНИЕ суп/второе  + КОНДИТЕРКА      53,00  РУБ   </t>
  </si>
  <si>
    <r>
      <t xml:space="preserve">Кол-во учащихся 1 - 4 кл </t>
    </r>
    <r>
      <rPr>
        <b/>
        <sz val="12"/>
        <rFont val="Calibri"/>
        <family val="2"/>
        <charset val="204"/>
      </rPr>
      <t xml:space="preserve">  БИТОЧКИ ПФ</t>
    </r>
  </si>
  <si>
    <t>Рассольник ленин с кур фрикад со сметаной</t>
  </si>
  <si>
    <t>Пюре картофельное c маслом слив</t>
  </si>
  <si>
    <t>Меню с 1 по 4 класс   77,76 РУБ</t>
  </si>
  <si>
    <t xml:space="preserve">Меню с 5 по 11 класс  77,76  РУБ  </t>
  </si>
  <si>
    <t>Меню на сумму         10,70  РУБ</t>
  </si>
  <si>
    <t>Меню КАШИ  НА молоке                          28,00  РУБ</t>
  </si>
  <si>
    <t>Меню   СУПА  38,00  РУБ</t>
  </si>
  <si>
    <t>Меню  ЧЕРЕДОВАНИЕ  суп/второе    50,00  РУБ</t>
  </si>
  <si>
    <t>Меню с 1 по 4 класс  77,76 РУБ</t>
  </si>
  <si>
    <t xml:space="preserve">Меню с 5 по 11 класс 77,76  РУБ  </t>
  </si>
  <si>
    <t>Меню  ЧЕРЕДОВАНИЕ  суп/второе  50,00  РУБ</t>
  </si>
  <si>
    <t>Меню с 1 по 4 класс  77,76  РУБ</t>
  </si>
  <si>
    <t>Меню с 5 по 11 класс  77,76  РУБ</t>
  </si>
  <si>
    <t>Меню ЧЕРЕДОВАНИЕ суп/второе 50,00 руб</t>
  </si>
  <si>
    <t>Меню ЧЕРЕДОВАНИЕ  суп/второе 50,00  РУБ</t>
  </si>
  <si>
    <t xml:space="preserve">Меню с 5 по 11 класс   77,76  РУБ </t>
  </si>
  <si>
    <t>Меню ЧЕРЕДОВАНИЕ суп/второе 50,00  РУБ</t>
  </si>
  <si>
    <t>ИТОГО   Кол-во учащихся                       1 - 4 кл                                        77,76  РУБ</t>
  </si>
  <si>
    <t>ИТОГО  Кол-во учащихся                   5-11 кл                                             77,76  РУБ</t>
  </si>
  <si>
    <t>ИТОГО  Кол-во учащихся по меню на           10,70 РУБ</t>
  </si>
  <si>
    <t>ИТОГО  Кол-во учащихся по меню на     КАШИ на молоке   28,00  РУБ</t>
  </si>
  <si>
    <t>ИТОГО  Кол-во учащихся по меню на          СУПА             38,00  РУБ</t>
  </si>
  <si>
    <t>ИТОГО  Кол-во учащихся по меню ЧЕРЕДОВАНИЕ суп/второе  50,00 руб</t>
  </si>
  <si>
    <t xml:space="preserve">Меню с 5 по 11 класс  77,76 РУБ  </t>
  </si>
  <si>
    <t>Меню ЧЕРЕДОВАНИЕ  суп/второе  50,00  РУБ</t>
  </si>
  <si>
    <t>Меню с 1 по 4 класс   77,76  РУБ</t>
  </si>
  <si>
    <t xml:space="preserve">Меню с 5 по 11 класс  77,76 РУБ    </t>
  </si>
  <si>
    <t>Меню ЧЕРЕДОВАНИЕ суп/второе  50,00  РУБ</t>
  </si>
  <si>
    <t xml:space="preserve">Меню    ЧЕРЕДОВАНИЕ суп/второе  50,00  РУБ     </t>
  </si>
  <si>
    <t xml:space="preserve">Меню с 5 по 11 класс  77,76  РУБ </t>
  </si>
  <si>
    <t>Меню    ЧЕРЕДОВАНИЕ суп/второе 50,00  РУБ</t>
  </si>
  <si>
    <t xml:space="preserve">Меню    ЧЕРЕДОВАНИЕ суп/второе 50,00  РУБ   </t>
  </si>
  <si>
    <t>ИТОГО  Кол-во учащихся по меню на     КАШИ на молоке                28,00  РУБ</t>
  </si>
  <si>
    <t>ИТОГО  Кол-во учащихся по меню ЧЕРЕДОВАНИЕ суп/второе              50,00 руб</t>
  </si>
  <si>
    <t>ИТОГО  Кол-во учащихся по меню на     КАШИ на молоке               28,00  РУБ</t>
  </si>
  <si>
    <t>икра кабачковая</t>
  </si>
  <si>
    <t>напиок из шиповника</t>
  </si>
  <si>
    <t>икра кабачковая допгарнир</t>
  </si>
  <si>
    <t>50</t>
  </si>
  <si>
    <t>салат из квашенной капусты</t>
  </si>
  <si>
    <t>жаркое по домашнему с индейкой</t>
  </si>
  <si>
    <t>40/0</t>
  </si>
  <si>
    <t>салат из кукурузы</t>
  </si>
  <si>
    <t>кукуруза к/с допгарнир</t>
  </si>
  <si>
    <t>салат из отварной свеклы с сыром</t>
  </si>
  <si>
    <t>25/0</t>
  </si>
  <si>
    <t>салат из фасоли и кукур к/с  сол огур с гренками</t>
  </si>
  <si>
    <t>салат из фасоли и кукур к/с сол огур и гренками</t>
  </si>
  <si>
    <t>салат из отварной свеклы с яблоками</t>
  </si>
  <si>
    <t>свекла отварная дольками с маслом растит</t>
  </si>
  <si>
    <t>ДЕНЬ 3 неделя 1</t>
  </si>
  <si>
    <t>38</t>
  </si>
  <si>
    <t>Расход продуктов питания в образовательных учереждениях  06.04.2026</t>
  </si>
  <si>
    <t>Расход продуктов питания в образовательных учереждениях  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</si>
</sst>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"/>
    <numFmt numFmtId="167" formatCode="0.0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ahoma"/>
      <family val="2"/>
      <charset val="204"/>
    </font>
    <font>
      <sz val="10"/>
      <color rgb="FF000000"/>
      <name val="Tahoma"/>
      <family val="2"/>
    </font>
    <font>
      <b/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.25"/>
      <name val="Tahoma"/>
      <family val="2"/>
      <charset val="204"/>
    </font>
    <font>
      <sz val="8.25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.5"/>
      <color theme="1"/>
      <name val="Tahoma"/>
      <family val="2"/>
      <charset val="204"/>
    </font>
    <font>
      <b/>
      <sz val="8.5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8.5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b/>
      <sz val="8.5"/>
      <name val="Tahoma"/>
      <family val="2"/>
      <charset val="204"/>
    </font>
    <font>
      <b/>
      <sz val="8.5"/>
      <color rgb="FF000000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8"/>
      <name val="Tahoma"/>
      <family val="2"/>
      <charset val="204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4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3" xfId="0" applyNumberFormat="1" applyFont="1" applyBorder="1" applyAlignment="1" applyProtection="1">
      <alignment horizontal="center" vertical="top" readingOrder="1"/>
    </xf>
    <xf numFmtId="0" fontId="4" fillId="0" borderId="3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vertical="top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4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0" fillId="0" borderId="0" xfId="0" applyFont="1"/>
    <xf numFmtId="0" fontId="8" fillId="0" borderId="3" xfId="0" applyNumberFormat="1" applyFont="1" applyBorder="1" applyAlignment="1" applyProtection="1">
      <alignment horizontal="center" vertical="center" readingOrder="1"/>
    </xf>
    <xf numFmtId="0" fontId="8" fillId="0" borderId="4" xfId="0" applyNumberFormat="1" applyFont="1" applyBorder="1" applyAlignment="1" applyProtection="1">
      <alignment horizontal="center" vertical="center" wrapText="1" readingOrder="1"/>
    </xf>
    <xf numFmtId="0" fontId="0" fillId="2" borderId="3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9" fillId="4" borderId="3" xfId="0" applyNumberFormat="1" applyFont="1" applyFill="1" applyBorder="1" applyAlignment="1" applyProtection="1">
      <alignment horizontal="right" vertical="center" readingOrder="1"/>
    </xf>
    <xf numFmtId="49" fontId="10" fillId="4" borderId="3" xfId="0" applyNumberFormat="1" applyFont="1" applyFill="1" applyBorder="1" applyAlignment="1" applyProtection="1">
      <alignment horizontal="left" vertical="center" readingOrder="1"/>
    </xf>
    <xf numFmtId="49" fontId="9" fillId="4" borderId="3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/>
    </xf>
    <xf numFmtId="0" fontId="10" fillId="4" borderId="3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left" vertical="center" readingOrder="1"/>
    </xf>
    <xf numFmtId="166" fontId="0" fillId="2" borderId="3" xfId="0" applyNumberFormat="1" applyFill="1" applyBorder="1" applyAlignment="1">
      <alignment horizontal="center"/>
    </xf>
    <xf numFmtId="49" fontId="10" fillId="4" borderId="4" xfId="0" applyNumberFormat="1" applyFont="1" applyFill="1" applyBorder="1" applyAlignment="1" applyProtection="1">
      <alignment horizontal="left" vertical="center" readingOrder="1"/>
    </xf>
    <xf numFmtId="49" fontId="9" fillId="4" borderId="4" xfId="0" applyNumberFormat="1" applyFont="1" applyFill="1" applyBorder="1" applyAlignment="1" applyProtection="1">
      <alignment horizontal="left" vertical="center" readingOrder="1"/>
    </xf>
    <xf numFmtId="49" fontId="10" fillId="4" borderId="1" xfId="0" applyNumberFormat="1" applyFont="1" applyFill="1" applyBorder="1" applyAlignment="1" applyProtection="1">
      <alignment horizontal="left" vertical="center" readingOrder="1"/>
    </xf>
    <xf numFmtId="49" fontId="9" fillId="4" borderId="1" xfId="0" applyNumberFormat="1" applyFont="1" applyFill="1" applyBorder="1" applyAlignment="1" applyProtection="1">
      <alignment horizontal="left" vertical="center" readingOrder="1"/>
    </xf>
    <xf numFmtId="0" fontId="9" fillId="4" borderId="1" xfId="0" applyNumberFormat="1" applyFont="1" applyFill="1" applyBorder="1" applyAlignment="1" applyProtection="1">
      <alignment horizontal="right" vertical="center" readingOrder="1"/>
    </xf>
    <xf numFmtId="0" fontId="9" fillId="4" borderId="7" xfId="0" applyNumberFormat="1" applyFont="1" applyFill="1" applyBorder="1" applyAlignment="1" applyProtection="1">
      <alignment horizontal="right" vertical="center" readingOrder="1"/>
    </xf>
    <xf numFmtId="49" fontId="10" fillId="4" borderId="7" xfId="0" applyNumberFormat="1" applyFont="1" applyFill="1" applyBorder="1" applyAlignment="1" applyProtection="1">
      <alignment horizontal="left" vertical="center" readingOrder="1"/>
    </xf>
    <xf numFmtId="49" fontId="9" fillId="4" borderId="7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9" fillId="4" borderId="4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 readingOrder="1"/>
    </xf>
    <xf numFmtId="49" fontId="7" fillId="3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4" xfId="0" applyFill="1" applyBorder="1" applyAlignment="1">
      <alignment horizontal="center" vertical="center"/>
    </xf>
    <xf numFmtId="49" fontId="10" fillId="4" borderId="3" xfId="0" applyNumberFormat="1" applyFont="1" applyFill="1" applyBorder="1" applyAlignment="1" applyProtection="1">
      <alignment horizontal="left" vertical="center" wrapText="1" readingOrder="1"/>
    </xf>
    <xf numFmtId="0" fontId="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49" fontId="10" fillId="4" borderId="6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right" readingOrder="1"/>
    </xf>
    <xf numFmtId="49" fontId="9" fillId="4" borderId="4" xfId="0" applyNumberFormat="1" applyFont="1" applyFill="1" applyBorder="1" applyAlignment="1" applyProtection="1">
      <alignment horizontal="left" readingOrder="1"/>
    </xf>
    <xf numFmtId="1" fontId="0" fillId="2" borderId="3" xfId="0" applyNumberFormat="1" applyFill="1" applyBorder="1" applyAlignment="1">
      <alignment horizontal="center"/>
    </xf>
    <xf numFmtId="0" fontId="9" fillId="4" borderId="4" xfId="0" applyNumberFormat="1" applyFont="1" applyFill="1" applyBorder="1" applyAlignment="1" applyProtection="1">
      <alignment horizontal="left" readingOrder="1"/>
    </xf>
    <xf numFmtId="0" fontId="16" fillId="0" borderId="4" xfId="0" applyNumberFormat="1" applyFont="1" applyBorder="1" applyAlignment="1" applyProtection="1">
      <alignment horizontal="left" vertical="center" readingOrder="1"/>
    </xf>
    <xf numFmtId="0" fontId="2" fillId="0" borderId="10" xfId="0" applyFont="1" applyBorder="1" applyAlignment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 readingOrder="1"/>
    </xf>
    <xf numFmtId="0" fontId="11" fillId="0" borderId="3" xfId="0" applyNumberFormat="1" applyFont="1" applyBorder="1" applyAlignment="1" applyProtection="1">
      <alignment horizontal="right" vertical="center" readingOrder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readingOrder="1"/>
    </xf>
    <xf numFmtId="0" fontId="4" fillId="0" borderId="1" xfId="0" applyNumberFormat="1" applyFont="1" applyBorder="1" applyAlignment="1" applyProtection="1">
      <alignment horizontal="center" wrapText="1" readingOrder="1"/>
    </xf>
    <xf numFmtId="0" fontId="4" fillId="0" borderId="3" xfId="0" applyNumberFormat="1" applyFont="1" applyBorder="1" applyAlignment="1" applyProtection="1">
      <alignment horizontal="center" readingOrder="1"/>
    </xf>
    <xf numFmtId="0" fontId="4" fillId="0" borderId="4" xfId="0" applyNumberFormat="1" applyFont="1" applyBorder="1" applyAlignment="1" applyProtection="1">
      <alignment horizontal="center" readingOrder="1"/>
    </xf>
    <xf numFmtId="0" fontId="4" fillId="0" borderId="3" xfId="0" applyNumberFormat="1" applyFont="1" applyBorder="1" applyAlignment="1" applyProtection="1">
      <alignment horizontal="center" wrapText="1" readingOrder="1"/>
    </xf>
    <xf numFmtId="0" fontId="8" fillId="0" borderId="3" xfId="0" applyNumberFormat="1" applyFont="1" applyBorder="1" applyAlignment="1" applyProtection="1">
      <alignment horizontal="center" readingOrder="1"/>
    </xf>
    <xf numFmtId="0" fontId="8" fillId="0" borderId="4" xfId="0" applyNumberFormat="1" applyFont="1" applyBorder="1" applyAlignment="1" applyProtection="1">
      <alignment horizontal="center" wrapText="1" readingOrder="1"/>
    </xf>
    <xf numFmtId="0" fontId="4" fillId="0" borderId="4" xfId="0" applyNumberFormat="1" applyFont="1" applyBorder="1" applyAlignment="1" applyProtection="1">
      <alignment horizontal="center" wrapText="1" readingOrder="1"/>
    </xf>
    <xf numFmtId="0" fontId="0" fillId="0" borderId="3" xfId="0" applyBorder="1" applyAlignment="1"/>
    <xf numFmtId="49" fontId="10" fillId="4" borderId="3" xfId="0" applyNumberFormat="1" applyFont="1" applyFill="1" applyBorder="1" applyAlignment="1" applyProtection="1">
      <alignment horizontal="left" readingOrder="1"/>
    </xf>
    <xf numFmtId="49" fontId="9" fillId="4" borderId="3" xfId="0" applyNumberFormat="1" applyFont="1" applyFill="1" applyBorder="1" applyAlignment="1" applyProtection="1">
      <alignment horizontal="left" readingOrder="1"/>
    </xf>
    <xf numFmtId="0" fontId="10" fillId="4" borderId="3" xfId="0" applyNumberFormat="1" applyFont="1" applyFill="1" applyBorder="1" applyAlignment="1" applyProtection="1">
      <alignment horizontal="left" readingOrder="1"/>
    </xf>
    <xf numFmtId="0" fontId="9" fillId="4" borderId="3" xfId="0" applyNumberFormat="1" applyFont="1" applyFill="1" applyBorder="1" applyAlignment="1" applyProtection="1">
      <alignment horizontal="left" readingOrder="1"/>
    </xf>
    <xf numFmtId="0" fontId="12" fillId="0" borderId="3" xfId="0" applyFont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/>
    <xf numFmtId="49" fontId="10" fillId="4" borderId="4" xfId="0" applyNumberFormat="1" applyFont="1" applyFill="1" applyBorder="1" applyAlignment="1" applyProtection="1">
      <alignment horizontal="left" readingOrder="1"/>
    </xf>
    <xf numFmtId="49" fontId="10" fillId="4" borderId="3" xfId="0" applyNumberFormat="1" applyFont="1" applyFill="1" applyBorder="1" applyAlignment="1" applyProtection="1">
      <alignment horizontal="left" wrapText="1" readingOrder="1"/>
    </xf>
    <xf numFmtId="0" fontId="12" fillId="2" borderId="3" xfId="0" applyFont="1" applyFill="1" applyBorder="1" applyAlignment="1">
      <alignment horizontal="left"/>
    </xf>
    <xf numFmtId="0" fontId="16" fillId="0" borderId="3" xfId="0" applyNumberFormat="1" applyFont="1" applyBorder="1" applyAlignment="1" applyProtection="1">
      <alignment horizontal="center" readingOrder="1"/>
    </xf>
    <xf numFmtId="0" fontId="2" fillId="0" borderId="9" xfId="0" applyFont="1" applyBorder="1" applyAlignment="1">
      <alignment horizontal="left"/>
    </xf>
    <xf numFmtId="49" fontId="9" fillId="4" borderId="1" xfId="0" applyNumberFormat="1" applyFont="1" applyFill="1" applyBorder="1" applyAlignment="1" applyProtection="1">
      <alignment horizontal="left" readingOrder="1"/>
    </xf>
    <xf numFmtId="49" fontId="10" fillId="4" borderId="1" xfId="0" applyNumberFormat="1" applyFont="1" applyFill="1" applyBorder="1" applyAlignment="1" applyProtection="1">
      <alignment horizontal="left" readingOrder="1"/>
    </xf>
    <xf numFmtId="49" fontId="10" fillId="4" borderId="7" xfId="0" applyNumberFormat="1" applyFont="1" applyFill="1" applyBorder="1" applyAlignment="1" applyProtection="1">
      <alignment horizontal="left" readingOrder="1"/>
    </xf>
    <xf numFmtId="49" fontId="9" fillId="4" borderId="7" xfId="0" applyNumberFormat="1" applyFont="1" applyFill="1" applyBorder="1" applyAlignment="1" applyProtection="1">
      <alignment horizontal="left" readingOrder="1"/>
    </xf>
    <xf numFmtId="0" fontId="10" fillId="4" borderId="1" xfId="0" applyNumberFormat="1" applyFont="1" applyFill="1" applyBorder="1" applyAlignment="1" applyProtection="1">
      <alignment horizontal="left" readingOrder="1"/>
    </xf>
    <xf numFmtId="0" fontId="2" fillId="0" borderId="3" xfId="0" applyFont="1" applyBorder="1" applyAlignment="1"/>
    <xf numFmtId="49" fontId="10" fillId="4" borderId="6" xfId="0" applyNumberFormat="1" applyFont="1" applyFill="1" applyBorder="1" applyAlignment="1" applyProtection="1">
      <alignment horizontal="left" readingOrder="1"/>
    </xf>
    <xf numFmtId="0" fontId="0" fillId="2" borderId="3" xfId="0" applyFill="1" applyBorder="1" applyAlignment="1">
      <alignment horizontal="right"/>
    </xf>
    <xf numFmtId="0" fontId="14" fillId="0" borderId="3" xfId="0" applyFont="1" applyBorder="1" applyAlignment="1"/>
    <xf numFmtId="0" fontId="2" fillId="2" borderId="3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right" vertical="center"/>
    </xf>
    <xf numFmtId="49" fontId="10" fillId="4" borderId="3" xfId="0" applyNumberFormat="1" applyFont="1" applyFill="1" applyBorder="1" applyAlignment="1" applyProtection="1">
      <alignment horizontal="left" vertical="center"/>
    </xf>
    <xf numFmtId="49" fontId="9" fillId="4" borderId="3" xfId="0" applyNumberFormat="1" applyFont="1" applyFill="1" applyBorder="1" applyAlignment="1" applyProtection="1">
      <alignment horizontal="left" vertical="center"/>
    </xf>
    <xf numFmtId="0" fontId="10" fillId="4" borderId="3" xfId="0" applyNumberFormat="1" applyFont="1" applyFill="1" applyBorder="1" applyAlignment="1" applyProtection="1">
      <alignment horizontal="left" vertical="center"/>
    </xf>
    <xf numFmtId="0" fontId="9" fillId="4" borderId="3" xfId="0" applyNumberFormat="1" applyFont="1" applyFill="1" applyBorder="1" applyAlignment="1" applyProtection="1">
      <alignment horizontal="left" vertical="center"/>
    </xf>
    <xf numFmtId="49" fontId="10" fillId="4" borderId="4" xfId="0" applyNumberFormat="1" applyFont="1" applyFill="1" applyBorder="1" applyAlignment="1" applyProtection="1">
      <alignment horizontal="left" vertical="center"/>
    </xf>
    <xf numFmtId="49" fontId="9" fillId="4" borderId="4" xfId="0" applyNumberFormat="1" applyFont="1" applyFill="1" applyBorder="1" applyAlignment="1" applyProtection="1">
      <alignment horizontal="left" vertical="center"/>
    </xf>
    <xf numFmtId="49" fontId="10" fillId="4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Border="1" applyAlignment="1" applyProtection="1">
      <alignment horizontal="right" vertical="center"/>
    </xf>
    <xf numFmtId="49" fontId="9" fillId="4" borderId="1" xfId="0" applyNumberFormat="1" applyFont="1" applyFill="1" applyBorder="1" applyAlignment="1" applyProtection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0" fontId="9" fillId="4" borderId="1" xfId="0" applyNumberFormat="1" applyFont="1" applyFill="1" applyBorder="1" applyAlignment="1" applyProtection="1">
      <alignment horizontal="right" vertical="center"/>
    </xf>
    <xf numFmtId="0" fontId="9" fillId="4" borderId="7" xfId="0" applyNumberFormat="1" applyFont="1" applyFill="1" applyBorder="1" applyAlignment="1" applyProtection="1">
      <alignment horizontal="right" vertical="center"/>
    </xf>
    <xf numFmtId="49" fontId="10" fillId="4" borderId="7" xfId="0" applyNumberFormat="1" applyFont="1" applyFill="1" applyBorder="1" applyAlignment="1" applyProtection="1">
      <alignment horizontal="left" vertical="center"/>
    </xf>
    <xf numFmtId="49" fontId="9" fillId="4" borderId="7" xfId="0" applyNumberFormat="1" applyFont="1" applyFill="1" applyBorder="1" applyAlignment="1" applyProtection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/>
    </xf>
    <xf numFmtId="0" fontId="9" fillId="4" borderId="4" xfId="0" applyNumberFormat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readingOrder="1"/>
    </xf>
    <xf numFmtId="1" fontId="0" fillId="2" borderId="3" xfId="0" applyNumberForma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9" fillId="4" borderId="3" xfId="0" applyNumberFormat="1" applyFont="1" applyFill="1" applyBorder="1" applyAlignment="1" applyProtection="1">
      <alignment horizontal="center" readingOrder="1"/>
    </xf>
    <xf numFmtId="49" fontId="9" fillId="4" borderId="3" xfId="0" applyNumberFormat="1" applyFont="1" applyFill="1" applyBorder="1" applyAlignment="1" applyProtection="1">
      <alignment horizontal="center" readingOrder="1"/>
    </xf>
    <xf numFmtId="49" fontId="9" fillId="4" borderId="4" xfId="0" applyNumberFormat="1" applyFont="1" applyFill="1" applyBorder="1" applyAlignment="1" applyProtection="1">
      <alignment horizontal="center" readingOrder="1"/>
    </xf>
    <xf numFmtId="0" fontId="2" fillId="0" borderId="9" xfId="0" applyFont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readingOrder="1"/>
    </xf>
    <xf numFmtId="49" fontId="9" fillId="4" borderId="7" xfId="0" applyNumberFormat="1" applyFont="1" applyFill="1" applyBorder="1" applyAlignment="1" applyProtection="1">
      <alignment horizontal="center" readingOrder="1"/>
    </xf>
    <xf numFmtId="0" fontId="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NumberFormat="1" applyFont="1" applyBorder="1" applyAlignment="1" applyProtection="1">
      <alignment horizontal="left" readingOrder="1"/>
    </xf>
    <xf numFmtId="0" fontId="11" fillId="0" borderId="3" xfId="0" applyNumberFormat="1" applyFont="1" applyBorder="1" applyAlignment="1" applyProtection="1">
      <alignment horizontal="left" readingOrder="1"/>
    </xf>
    <xf numFmtId="0" fontId="9" fillId="4" borderId="7" xfId="0" applyNumberFormat="1" applyFont="1" applyFill="1" applyBorder="1" applyAlignment="1" applyProtection="1">
      <alignment horizontal="left" readingOrder="1"/>
    </xf>
    <xf numFmtId="0" fontId="2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0" fillId="2" borderId="3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3" fillId="0" borderId="0" xfId="0" applyNumberFormat="1" applyFont="1" applyAlignment="1" applyProtection="1">
      <alignment horizontal="center" wrapText="1" readingOrder="1"/>
    </xf>
    <xf numFmtId="49" fontId="0" fillId="3" borderId="3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6" fillId="7" borderId="3" xfId="0" applyNumberFormat="1" applyFont="1" applyFill="1" applyBorder="1" applyAlignment="1">
      <alignment horizontal="center" vertical="center" wrapText="1" readingOrder="1"/>
    </xf>
    <xf numFmtId="49" fontId="6" fillId="7" borderId="3" xfId="0" applyNumberFormat="1" applyFont="1" applyFill="1" applyBorder="1" applyAlignment="1">
      <alignment horizontal="center" wrapText="1" readingOrder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wrapText="1"/>
    </xf>
    <xf numFmtId="49" fontId="6" fillId="6" borderId="3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49" fontId="6" fillId="6" borderId="3" xfId="0" applyNumberFormat="1" applyFont="1" applyFill="1" applyBorder="1" applyAlignment="1">
      <alignment horizontal="center" wrapText="1" readingOrder="1"/>
    </xf>
    <xf numFmtId="49" fontId="0" fillId="6" borderId="3" xfId="0" applyNumberForma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64" fontId="2" fillId="2" borderId="3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wrapText="1"/>
      <protection locked="0"/>
    </xf>
    <xf numFmtId="165" fontId="0" fillId="3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4" fontId="24" fillId="0" borderId="0" xfId="0" applyNumberFormat="1" applyFont="1"/>
    <xf numFmtId="164" fontId="24" fillId="0" borderId="3" xfId="0" applyNumberFormat="1" applyFont="1" applyBorder="1" applyAlignment="1">
      <alignment horizontal="center" vertical="center" wrapText="1"/>
    </xf>
    <xf numFmtId="166" fontId="24" fillId="0" borderId="3" xfId="0" applyNumberFormat="1" applyFont="1" applyBorder="1" applyAlignment="1" applyProtection="1">
      <alignment horizontal="center" vertical="center"/>
    </xf>
    <xf numFmtId="0" fontId="19" fillId="2" borderId="0" xfId="0" applyFont="1" applyFill="1"/>
    <xf numFmtId="0" fontId="19" fillId="2" borderId="3" xfId="0" applyFont="1" applyFill="1" applyBorder="1" applyAlignment="1">
      <alignment horizontal="center"/>
    </xf>
    <xf numFmtId="166" fontId="19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1" fontId="25" fillId="0" borderId="3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readingOrder="1"/>
    </xf>
    <xf numFmtId="165" fontId="0" fillId="2" borderId="3" xfId="0" applyNumberFormat="1" applyFont="1" applyFill="1" applyBorder="1" applyAlignment="1">
      <alignment horizontal="center" wrapText="1"/>
    </xf>
    <xf numFmtId="165" fontId="0" fillId="2" borderId="3" xfId="0" applyNumberFormat="1" applyFill="1" applyBorder="1" applyAlignment="1" applyProtection="1">
      <alignment horizontal="center" vertical="center"/>
    </xf>
    <xf numFmtId="49" fontId="0" fillId="6" borderId="3" xfId="0" applyNumberFormat="1" applyFont="1" applyFill="1" applyBorder="1" applyAlignment="1">
      <alignment horizontal="center" wrapText="1"/>
    </xf>
    <xf numFmtId="0" fontId="9" fillId="4" borderId="5" xfId="0" applyNumberFormat="1" applyFont="1" applyFill="1" applyBorder="1" applyAlignment="1" applyProtection="1">
      <alignment horizontal="right" vertical="center" readingOrder="1"/>
    </xf>
    <xf numFmtId="49" fontId="0" fillId="7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167" fontId="0" fillId="2" borderId="3" xfId="0" applyNumberFormat="1" applyFill="1" applyBorder="1" applyAlignment="1">
      <alignment horizontal="right" vertical="center"/>
    </xf>
    <xf numFmtId="167" fontId="0" fillId="2" borderId="3" xfId="0" applyNumberFormat="1" applyFill="1" applyBorder="1" applyAlignment="1">
      <alignment vertical="center"/>
    </xf>
    <xf numFmtId="49" fontId="24" fillId="2" borderId="3" xfId="0" applyNumberFormat="1" applyFont="1" applyFill="1" applyBorder="1" applyAlignment="1">
      <alignment horizontal="center" vertical="center" wrapText="1" readingOrder="1"/>
    </xf>
    <xf numFmtId="1" fontId="24" fillId="2" borderId="3" xfId="0" applyNumberFormat="1" applyFont="1" applyFill="1" applyBorder="1" applyAlignment="1">
      <alignment horizontal="center" vertical="center" wrapText="1" readingOrder="1"/>
    </xf>
    <xf numFmtId="49" fontId="0" fillId="7" borderId="3" xfId="0" applyNumberFormat="1" applyFont="1" applyFill="1" applyBorder="1" applyAlignment="1">
      <alignment horizontal="center" wrapText="1"/>
    </xf>
    <xf numFmtId="165" fontId="21" fillId="8" borderId="3" xfId="0" applyNumberFormat="1" applyFont="1" applyFill="1" applyBorder="1" applyAlignment="1">
      <alignment horizontal="center" vertical="center"/>
    </xf>
    <xf numFmtId="165" fontId="21" fillId="8" borderId="3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vertical="center"/>
    </xf>
    <xf numFmtId="0" fontId="21" fillId="8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horizontal="center" vertical="center"/>
    </xf>
    <xf numFmtId="165" fontId="22" fillId="8" borderId="3" xfId="0" applyNumberFormat="1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vertical="center" wrapText="1" readingOrder="1"/>
    </xf>
    <xf numFmtId="165" fontId="0" fillId="9" borderId="3" xfId="0" applyNumberFormat="1" applyFill="1" applyBorder="1" applyAlignment="1">
      <alignment horizontal="center" vertical="center"/>
    </xf>
    <xf numFmtId="49" fontId="0" fillId="9" borderId="3" xfId="0" applyNumberFormat="1" applyFon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wrapText="1" readingOrder="1"/>
    </xf>
    <xf numFmtId="49" fontId="0" fillId="9" borderId="3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center" vertical="center" wrapText="1"/>
    </xf>
    <xf numFmtId="49" fontId="28" fillId="9" borderId="3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 readingOrder="1"/>
    </xf>
    <xf numFmtId="49" fontId="28" fillId="7" borderId="4" xfId="0" applyNumberFormat="1" applyFont="1" applyFill="1" applyBorder="1" applyAlignment="1">
      <alignment horizontal="center" vertical="center" wrapText="1" readingOrder="1"/>
    </xf>
    <xf numFmtId="49" fontId="28" fillId="6" borderId="3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 readingOrder="1"/>
    </xf>
    <xf numFmtId="49" fontId="29" fillId="9" borderId="3" xfId="0" applyNumberFormat="1" applyFont="1" applyFill="1" applyBorder="1" applyAlignment="1">
      <alignment horizontal="center" vertical="center" wrapText="1" readingOrder="1"/>
    </xf>
    <xf numFmtId="49" fontId="9" fillId="4" borderId="6" xfId="0" applyNumberFormat="1" applyFont="1" applyFill="1" applyBorder="1" applyAlignment="1" applyProtection="1">
      <alignment horizontal="right" vertical="center" readingOrder="1"/>
    </xf>
    <xf numFmtId="0" fontId="14" fillId="0" borderId="5" xfId="0" applyFont="1" applyBorder="1" applyAlignment="1">
      <alignment horizontal="center" vertical="center"/>
    </xf>
    <xf numFmtId="0" fontId="33" fillId="0" borderId="0" xfId="0" applyFont="1"/>
    <xf numFmtId="0" fontId="35" fillId="4" borderId="3" xfId="0" applyNumberFormat="1" applyFont="1" applyFill="1" applyBorder="1" applyAlignment="1" applyProtection="1">
      <alignment horizontal="right" vertical="center" readingOrder="1"/>
    </xf>
    <xf numFmtId="0" fontId="35" fillId="4" borderId="1" xfId="0" applyNumberFormat="1" applyFont="1" applyFill="1" applyBorder="1" applyAlignment="1" applyProtection="1">
      <alignment horizontal="right" vertical="center" readingOrder="1"/>
    </xf>
    <xf numFmtId="0" fontId="35" fillId="4" borderId="7" xfId="0" applyNumberFormat="1" applyFont="1" applyFill="1" applyBorder="1" applyAlignment="1" applyProtection="1">
      <alignment horizontal="right" vertical="center" readingOrder="1"/>
    </xf>
    <xf numFmtId="0" fontId="36" fillId="0" borderId="3" xfId="0" applyNumberFormat="1" applyFont="1" applyBorder="1" applyAlignment="1" applyProtection="1">
      <alignment horizontal="right" vertical="center" readingOrder="1"/>
    </xf>
    <xf numFmtId="0" fontId="13" fillId="0" borderId="0" xfId="0" applyFont="1"/>
    <xf numFmtId="0" fontId="13" fillId="0" borderId="10" xfId="0" applyFont="1" applyBorder="1" applyAlignment="1">
      <alignment horizontal="center" vertical="center"/>
    </xf>
    <xf numFmtId="0" fontId="35" fillId="4" borderId="3" xfId="0" applyNumberFormat="1" applyFont="1" applyFill="1" applyBorder="1" applyAlignment="1" applyProtection="1">
      <alignment horizontal="right" readingOrder="1"/>
    </xf>
    <xf numFmtId="0" fontId="12" fillId="0" borderId="0" xfId="0" applyFont="1"/>
    <xf numFmtId="0" fontId="37" fillId="0" borderId="1" xfId="0" applyNumberFormat="1" applyFont="1" applyBorder="1" applyAlignment="1" applyProtection="1">
      <alignment horizontal="center" vertical="center" readingOrder="1"/>
    </xf>
    <xf numFmtId="0" fontId="37" fillId="0" borderId="3" xfId="0" applyNumberFormat="1" applyFont="1" applyBorder="1" applyAlignment="1" applyProtection="1">
      <alignment horizontal="center" vertical="center" readingOrder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left" vertical="center" readingOrder="1"/>
    </xf>
    <xf numFmtId="0" fontId="10" fillId="2" borderId="3" xfId="0" applyNumberFormat="1" applyFont="1" applyFill="1" applyBorder="1" applyAlignment="1" applyProtection="1">
      <alignment horizontal="left" vertical="center" readingOrder="1"/>
    </xf>
    <xf numFmtId="49" fontId="10" fillId="2" borderId="3" xfId="0" applyNumberFormat="1" applyFont="1" applyFill="1" applyBorder="1" applyAlignment="1" applyProtection="1">
      <alignment horizontal="left" readingOrder="1"/>
    </xf>
    <xf numFmtId="49" fontId="10" fillId="2" borderId="4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7" xfId="0" applyNumberFormat="1" applyFont="1" applyFill="1" applyBorder="1" applyAlignment="1" applyProtection="1">
      <alignment horizontal="left" vertical="center" readingOrder="1"/>
    </xf>
    <xf numFmtId="0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4" xfId="0" applyNumberFormat="1" applyFont="1" applyFill="1" applyBorder="1" applyAlignment="1" applyProtection="1">
      <alignment horizontal="left" wrapText="1" readingOrder="1"/>
    </xf>
    <xf numFmtId="0" fontId="10" fillId="2" borderId="4" xfId="0" applyNumberFormat="1" applyFont="1" applyFill="1" applyBorder="1" applyAlignment="1" applyProtection="1">
      <alignment horizontal="left" readingOrder="1"/>
    </xf>
    <xf numFmtId="0" fontId="10" fillId="2" borderId="4" xfId="0" applyNumberFormat="1" applyFont="1" applyFill="1" applyBorder="1" applyAlignment="1" applyProtection="1">
      <alignment horizontal="left" vertical="center" readingOrder="1"/>
    </xf>
    <xf numFmtId="49" fontId="10" fillId="4" borderId="2" xfId="0" applyNumberFormat="1" applyFont="1" applyFill="1" applyBorder="1" applyAlignment="1" applyProtection="1">
      <alignment horizontal="left" vertical="center" readingOrder="1"/>
    </xf>
    <xf numFmtId="0" fontId="4" fillId="0" borderId="2" xfId="0" applyNumberFormat="1" applyFont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left" vertical="center" readingOrder="1"/>
    </xf>
    <xf numFmtId="0" fontId="8" fillId="0" borderId="4" xfId="0" applyNumberFormat="1" applyFont="1" applyBorder="1" applyAlignment="1" applyProtection="1">
      <alignment horizontal="left" vertical="center" readingOrder="1"/>
    </xf>
    <xf numFmtId="49" fontId="38" fillId="4" borderId="4" xfId="0" applyNumberFormat="1" applyFont="1" applyFill="1" applyBorder="1" applyAlignment="1" applyProtection="1">
      <alignment horizontal="left" vertical="center" readingOrder="1"/>
    </xf>
    <xf numFmtId="49" fontId="38" fillId="4" borderId="1" xfId="0" applyNumberFormat="1" applyFont="1" applyFill="1" applyBorder="1" applyAlignment="1" applyProtection="1">
      <alignment horizontal="left" vertical="center" readingOrder="1"/>
    </xf>
    <xf numFmtId="0" fontId="38" fillId="4" borderId="3" xfId="0" applyNumberFormat="1" applyFont="1" applyFill="1" applyBorder="1" applyAlignment="1" applyProtection="1">
      <alignment horizontal="left" vertical="center" readingOrder="1"/>
    </xf>
    <xf numFmtId="0" fontId="39" fillId="2" borderId="3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6" fillId="0" borderId="4" xfId="0" applyNumberFormat="1" applyFont="1" applyBorder="1" applyAlignment="1" applyProtection="1">
      <alignment horizontal="left" readingOrder="1"/>
    </xf>
    <xf numFmtId="49" fontId="38" fillId="4" borderId="4" xfId="0" applyNumberFormat="1" applyFont="1" applyFill="1" applyBorder="1" applyAlignment="1" applyProtection="1">
      <alignment horizontal="left" readingOrder="1"/>
    </xf>
    <xf numFmtId="49" fontId="38" fillId="4" borderId="1" xfId="0" applyNumberFormat="1" applyFont="1" applyFill="1" applyBorder="1" applyAlignment="1" applyProtection="1">
      <alignment horizontal="left" readingOrder="1"/>
    </xf>
    <xf numFmtId="0" fontId="38" fillId="4" borderId="6" xfId="0" applyNumberFormat="1" applyFont="1" applyFill="1" applyBorder="1" applyAlignment="1" applyProtection="1">
      <alignment horizontal="left" readingOrder="1"/>
    </xf>
    <xf numFmtId="0" fontId="39" fillId="2" borderId="3" xfId="0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readingOrder="1"/>
    </xf>
    <xf numFmtId="0" fontId="4" fillId="0" borderId="4" xfId="0" applyNumberFormat="1" applyFont="1" applyBorder="1" applyAlignment="1" applyProtection="1">
      <alignment horizontal="left" readingOrder="1"/>
    </xf>
    <xf numFmtId="0" fontId="8" fillId="0" borderId="4" xfId="0" applyNumberFormat="1" applyFont="1" applyBorder="1" applyAlignment="1" applyProtection="1">
      <alignment horizontal="left" readingOrder="1"/>
    </xf>
    <xf numFmtId="0" fontId="4" fillId="2" borderId="2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readingOrder="1"/>
    </xf>
    <xf numFmtId="0" fontId="8" fillId="2" borderId="4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readingOrder="1"/>
    </xf>
    <xf numFmtId="0" fontId="10" fillId="2" borderId="3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wrapText="1" readingOrder="1"/>
    </xf>
    <xf numFmtId="0" fontId="9" fillId="2" borderId="3" xfId="0" applyNumberFormat="1" applyFont="1" applyFill="1" applyBorder="1" applyAlignment="1" applyProtection="1">
      <alignment horizontal="left" readingOrder="1"/>
    </xf>
    <xf numFmtId="0" fontId="9" fillId="2" borderId="4" xfId="0" applyNumberFormat="1" applyFont="1" applyFill="1" applyBorder="1" applyAlignment="1" applyProtection="1">
      <alignment horizontal="left" readingOrder="1"/>
    </xf>
    <xf numFmtId="49" fontId="38" fillId="2" borderId="4" xfId="0" applyNumberFormat="1" applyFont="1" applyFill="1" applyBorder="1" applyAlignment="1" applyProtection="1">
      <alignment horizontal="left" readingOrder="1"/>
    </xf>
    <xf numFmtId="49" fontId="38" fillId="2" borderId="1" xfId="0" applyNumberFormat="1" applyFont="1" applyFill="1" applyBorder="1" applyAlignment="1" applyProtection="1">
      <alignment horizontal="left" readingOrder="1"/>
    </xf>
    <xf numFmtId="49" fontId="10" fillId="2" borderId="7" xfId="0" applyNumberFormat="1" applyFont="1" applyFill="1" applyBorder="1" applyAlignment="1" applyProtection="1">
      <alignment horizontal="left" readingOrder="1"/>
    </xf>
    <xf numFmtId="0" fontId="10" fillId="2" borderId="1" xfId="0" applyNumberFormat="1" applyFont="1" applyFill="1" applyBorder="1" applyAlignment="1" applyProtection="1">
      <alignment horizontal="left" readingOrder="1"/>
    </xf>
    <xf numFmtId="0" fontId="38" fillId="2" borderId="6" xfId="0" applyNumberFormat="1" applyFont="1" applyFill="1" applyBorder="1" applyAlignment="1" applyProtection="1">
      <alignment horizontal="left" readingOrder="1"/>
    </xf>
    <xf numFmtId="49" fontId="10" fillId="2" borderId="6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/>
    </xf>
    <xf numFmtId="49" fontId="10" fillId="2" borderId="1" xfId="0" applyNumberFormat="1" applyFont="1" applyFill="1" applyBorder="1" applyAlignment="1" applyProtection="1">
      <alignment horizontal="left" readingOrder="1"/>
    </xf>
    <xf numFmtId="49" fontId="9" fillId="2" borderId="4" xfId="0" applyNumberFormat="1" applyFont="1" applyFill="1" applyBorder="1" applyAlignment="1" applyProtection="1">
      <alignment horizontal="left" readingOrder="1"/>
    </xf>
    <xf numFmtId="0" fontId="0" fillId="0" borderId="0" xfId="0" applyFont="1" applyAlignment="1">
      <alignment horizontal="center"/>
    </xf>
    <xf numFmtId="1" fontId="0" fillId="5" borderId="3" xfId="0" applyNumberFormat="1" applyFont="1" applyFill="1" applyBorder="1" applyAlignment="1" applyProtection="1">
      <alignment horizontal="center" wrapText="1"/>
      <protection locked="0"/>
    </xf>
    <xf numFmtId="164" fontId="20" fillId="2" borderId="3" xfId="0" applyNumberFormat="1" applyFont="1" applyFill="1" applyBorder="1" applyAlignment="1">
      <alignment horizontal="center" vertical="center" wrapText="1" readingOrder="1"/>
    </xf>
    <xf numFmtId="0" fontId="0" fillId="2" borderId="3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65" fontId="0" fillId="2" borderId="3" xfId="0" applyNumberFormat="1" applyFont="1" applyFill="1" applyBorder="1" applyAlignment="1" applyProtection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vertical="center" readingOrder="1"/>
    </xf>
    <xf numFmtId="0" fontId="8" fillId="2" borderId="4" xfId="0" applyNumberFormat="1" applyFont="1" applyFill="1" applyBorder="1" applyAlignment="1" applyProtection="1">
      <alignment horizontal="left" vertical="center" readingOrder="1"/>
    </xf>
    <xf numFmtId="0" fontId="9" fillId="2" borderId="3" xfId="0" applyNumberFormat="1" applyFont="1" applyFill="1" applyBorder="1" applyAlignment="1" applyProtection="1">
      <alignment horizontal="left" vertical="center" readingOrder="1"/>
    </xf>
    <xf numFmtId="0" fontId="9" fillId="2" borderId="4" xfId="0" applyNumberFormat="1" applyFont="1" applyFill="1" applyBorder="1" applyAlignment="1" applyProtection="1">
      <alignment horizontal="left" vertical="center" readingOrder="1"/>
    </xf>
    <xf numFmtId="49" fontId="38" fillId="2" borderId="4" xfId="0" applyNumberFormat="1" applyFont="1" applyFill="1" applyBorder="1" applyAlignment="1" applyProtection="1">
      <alignment horizontal="left" vertical="center" readingOrder="1"/>
    </xf>
    <xf numFmtId="49" fontId="38" fillId="2" borderId="1" xfId="0" applyNumberFormat="1" applyFont="1" applyFill="1" applyBorder="1" applyAlignment="1" applyProtection="1">
      <alignment horizontal="left" vertical="center" readingOrder="1"/>
    </xf>
    <xf numFmtId="0" fontId="38" fillId="2" borderId="3" xfId="0" applyNumberFormat="1" applyFont="1" applyFill="1" applyBorder="1" applyAlignment="1" applyProtection="1">
      <alignment horizontal="left" vertical="center" readingOrder="1"/>
    </xf>
    <xf numFmtId="49" fontId="9" fillId="2" borderId="4" xfId="0" applyNumberFormat="1" applyFont="1" applyFill="1" applyBorder="1" applyAlignment="1" applyProtection="1">
      <alignment horizontal="left" vertical="center" readingOrder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1" fillId="4" borderId="3" xfId="0" applyNumberFormat="1" applyFont="1" applyFill="1" applyBorder="1" applyAlignment="1" applyProtection="1">
      <alignment horizontal="right" vertical="center" readingOrder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center"/>
    </xf>
    <xf numFmtId="49" fontId="38" fillId="4" borderId="4" xfId="0" applyNumberFormat="1" applyFont="1" applyFill="1" applyBorder="1" applyAlignment="1" applyProtection="1">
      <alignment horizontal="left" vertical="center"/>
    </xf>
    <xf numFmtId="49" fontId="38" fillId="4" borderId="1" xfId="0" applyNumberFormat="1" applyFont="1" applyFill="1" applyBorder="1" applyAlignment="1" applyProtection="1">
      <alignment horizontal="left" vertical="center"/>
    </xf>
    <xf numFmtId="0" fontId="38" fillId="4" borderId="3" xfId="0" applyNumberFormat="1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16" fillId="2" borderId="4" xfId="0" applyNumberFormat="1" applyFont="1" applyFill="1" applyBorder="1" applyAlignment="1" applyProtection="1">
      <alignment horizontal="left" vertical="center" wrapText="1" readingOrder="1"/>
    </xf>
    <xf numFmtId="49" fontId="42" fillId="2" borderId="4" xfId="0" applyNumberFormat="1" applyFont="1" applyFill="1" applyBorder="1" applyAlignment="1" applyProtection="1">
      <alignment horizontal="left" vertical="center" readingOrder="1"/>
    </xf>
    <xf numFmtId="0" fontId="38" fillId="4" borderId="6" xfId="0" applyNumberFormat="1" applyFont="1" applyFill="1" applyBorder="1" applyAlignment="1" applyProtection="1">
      <alignment horizontal="left" vertical="center" readingOrder="1"/>
    </xf>
    <xf numFmtId="49" fontId="29" fillId="6" borderId="3" xfId="0" applyNumberFormat="1" applyFont="1" applyFill="1" applyBorder="1" applyAlignment="1">
      <alignment horizontal="center" vertical="center" wrapText="1" readingOrder="1"/>
    </xf>
    <xf numFmtId="49" fontId="7" fillId="6" borderId="4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27" fillId="9" borderId="4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readingOrder="1"/>
    </xf>
    <xf numFmtId="0" fontId="39" fillId="2" borderId="3" xfId="0" applyFont="1" applyFill="1" applyBorder="1" applyAlignment="1">
      <alignment horizontal="left" vertical="center" readingOrder="1"/>
    </xf>
    <xf numFmtId="0" fontId="1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left" readingOrder="1"/>
    </xf>
    <xf numFmtId="0" fontId="2" fillId="0" borderId="0" xfId="0" applyFont="1" applyAlignment="1">
      <alignment horizontal="right" vertical="center" readingOrder="1"/>
    </xf>
    <xf numFmtId="1" fontId="21" fillId="8" borderId="3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1" fontId="24" fillId="3" borderId="3" xfId="0" applyNumberFormat="1" applyFont="1" applyFill="1" applyBorder="1" applyAlignment="1">
      <alignment horizontal="center" vertical="center" wrapText="1" readingOrder="1"/>
    </xf>
    <xf numFmtId="49" fontId="43" fillId="3" borderId="4" xfId="0" applyNumberFormat="1" applyFont="1" applyFill="1" applyBorder="1" applyAlignment="1">
      <alignment horizontal="center" vertical="center" wrapText="1"/>
    </xf>
    <xf numFmtId="49" fontId="44" fillId="3" borderId="3" xfId="0" applyNumberFormat="1" applyFont="1" applyFill="1" applyBorder="1" applyAlignment="1">
      <alignment horizontal="center" wrapText="1"/>
    </xf>
    <xf numFmtId="49" fontId="43" fillId="3" borderId="3" xfId="0" applyNumberFormat="1" applyFont="1" applyFill="1" applyBorder="1" applyAlignment="1">
      <alignment horizontal="center" vertical="center" wrapText="1" readingOrder="1"/>
    </xf>
    <xf numFmtId="49" fontId="27" fillId="3" borderId="4" xfId="0" applyNumberFormat="1" applyFont="1" applyFill="1" applyBorder="1" applyAlignment="1">
      <alignment horizontal="center" vertical="center" wrapText="1" readingOrder="1"/>
    </xf>
    <xf numFmtId="49" fontId="44" fillId="3" borderId="3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 readingOrder="1"/>
    </xf>
    <xf numFmtId="49" fontId="28" fillId="10" borderId="3" xfId="0" applyNumberFormat="1" applyFont="1" applyFill="1" applyBorder="1" applyAlignment="1">
      <alignment horizontal="center" vertical="center" wrapText="1"/>
    </xf>
    <xf numFmtId="49" fontId="28" fillId="10" borderId="4" xfId="0" applyNumberFormat="1" applyFon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 readingOrder="1"/>
    </xf>
    <xf numFmtId="165" fontId="0" fillId="10" borderId="3" xfId="0" applyNumberFormat="1" applyFill="1" applyBorder="1" applyAlignment="1">
      <alignment horizontal="center" vertical="center"/>
    </xf>
    <xf numFmtId="49" fontId="7" fillId="10" borderId="3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 readingOrder="1"/>
    </xf>
    <xf numFmtId="49" fontId="6" fillId="10" borderId="3" xfId="0" applyNumberFormat="1" applyFont="1" applyFill="1" applyBorder="1" applyAlignment="1">
      <alignment horizontal="center" wrapText="1" readingOrder="1"/>
    </xf>
    <xf numFmtId="49" fontId="28" fillId="10" borderId="3" xfId="0" applyNumberFormat="1" applyFont="1" applyFill="1" applyBorder="1" applyAlignment="1">
      <alignment horizontal="center" vertical="center" wrapText="1" readingOrder="1"/>
    </xf>
    <xf numFmtId="49" fontId="0" fillId="10" borderId="3" xfId="0" applyNumberFormat="1" applyFont="1" applyFill="1" applyBorder="1" applyAlignment="1">
      <alignment horizontal="center" wrapText="1"/>
    </xf>
    <xf numFmtId="49" fontId="0" fillId="10" borderId="3" xfId="0" applyNumberFormat="1" applyFont="1" applyFill="1" applyBorder="1" applyAlignment="1">
      <alignment horizontal="center" vertical="center" wrapText="1"/>
    </xf>
    <xf numFmtId="167" fontId="0" fillId="5" borderId="3" xfId="0" applyNumberFormat="1" applyFill="1" applyBorder="1" applyAlignment="1" applyProtection="1">
      <alignment horizontal="center" vertical="center"/>
    </xf>
    <xf numFmtId="167" fontId="0" fillId="5" borderId="3" xfId="0" applyNumberFormat="1" applyFill="1" applyBorder="1" applyAlignment="1">
      <alignment horizontal="center" vertical="center"/>
    </xf>
    <xf numFmtId="167" fontId="0" fillId="5" borderId="3" xfId="0" applyNumberFormat="1" applyFill="1" applyBorder="1" applyAlignment="1">
      <alignment horizontal="center"/>
    </xf>
    <xf numFmtId="0" fontId="2" fillId="5" borderId="3" xfId="0" applyFont="1" applyFill="1" applyBorder="1" applyAlignment="1">
      <alignment vertical="center"/>
    </xf>
    <xf numFmtId="0" fontId="2" fillId="5" borderId="0" xfId="0" applyFont="1" applyFill="1" applyAlignment="1">
      <alignment horizontal="right" vertical="center"/>
    </xf>
    <xf numFmtId="166" fontId="19" fillId="3" borderId="3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49" fontId="47" fillId="2" borderId="3" xfId="0" applyNumberFormat="1" applyFont="1" applyFill="1" applyBorder="1" applyAlignment="1">
      <alignment horizontal="center" vertical="center" wrapText="1" readingOrder="1"/>
    </xf>
    <xf numFmtId="49" fontId="48" fillId="3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43" fillId="10" borderId="3" xfId="0" applyNumberFormat="1" applyFont="1" applyFill="1" applyBorder="1" applyAlignment="1">
      <alignment horizontal="center" vertical="center" wrapText="1" readingOrder="1"/>
    </xf>
    <xf numFmtId="49" fontId="44" fillId="6" borderId="3" xfId="0" applyNumberFormat="1" applyFont="1" applyFill="1" applyBorder="1" applyAlignment="1">
      <alignment horizontal="center" wrapText="1"/>
    </xf>
    <xf numFmtId="49" fontId="7" fillId="6" borderId="4" xfId="0" applyNumberFormat="1" applyFont="1" applyFill="1" applyBorder="1" applyAlignment="1">
      <alignment horizontal="center" vertical="center" wrapText="1" readingOrder="1"/>
    </xf>
    <xf numFmtId="165" fontId="21" fillId="8" borderId="3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 applyProtection="1">
      <alignment horizontal="center" readingOrder="1"/>
    </xf>
    <xf numFmtId="0" fontId="4" fillId="2" borderId="4" xfId="0" applyNumberFormat="1" applyFont="1" applyFill="1" applyBorder="1" applyAlignment="1" applyProtection="1">
      <alignment horizontal="center" readingOrder="1"/>
    </xf>
    <xf numFmtId="49" fontId="46" fillId="3" borderId="4" xfId="0" applyNumberFormat="1" applyFont="1" applyFill="1" applyBorder="1" applyAlignment="1">
      <alignment horizontal="center" vertical="center" wrapText="1" readingOrder="1"/>
    </xf>
    <xf numFmtId="0" fontId="21" fillId="8" borderId="6" xfId="0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/>
    </xf>
    <xf numFmtId="0" fontId="0" fillId="2" borderId="3" xfId="0" applyFill="1" applyBorder="1"/>
    <xf numFmtId="165" fontId="21" fillId="8" borderId="3" xfId="0" applyNumberFormat="1" applyFont="1" applyFill="1" applyBorder="1" applyAlignment="1"/>
    <xf numFmtId="49" fontId="31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 vertical="center" readingOrder="1"/>
    </xf>
    <xf numFmtId="2" fontId="0" fillId="5" borderId="3" xfId="0" applyNumberFormat="1" applyFont="1" applyFill="1" applyBorder="1" applyAlignment="1" applyProtection="1">
      <alignment horizontal="center" vertical="center"/>
    </xf>
    <xf numFmtId="2" fontId="0" fillId="5" borderId="3" xfId="0" applyNumberFormat="1" applyFont="1" applyFill="1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center"/>
    </xf>
    <xf numFmtId="0" fontId="0" fillId="0" borderId="3" xfId="0" applyBorder="1"/>
    <xf numFmtId="0" fontId="17" fillId="0" borderId="3" xfId="0" applyFont="1" applyBorder="1" applyAlignment="1">
      <alignment horizontal="center" vertical="center" wrapText="1"/>
    </xf>
    <xf numFmtId="166" fontId="0" fillId="0" borderId="3" xfId="0" applyNumberFormat="1" applyBorder="1"/>
    <xf numFmtId="165" fontId="21" fillId="11" borderId="3" xfId="0" applyNumberFormat="1" applyFont="1" applyFill="1" applyBorder="1" applyAlignment="1">
      <alignment horizontal="center" vertical="center"/>
    </xf>
    <xf numFmtId="165" fontId="32" fillId="11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49" fontId="28" fillId="12" borderId="3" xfId="0" applyNumberFormat="1" applyFont="1" applyFill="1" applyBorder="1" applyAlignment="1">
      <alignment horizontal="center" vertical="center" wrapText="1"/>
    </xf>
    <xf numFmtId="49" fontId="28" fillId="12" borderId="4" xfId="0" applyNumberFormat="1" applyFont="1" applyFill="1" applyBorder="1" applyAlignment="1">
      <alignment horizontal="center" vertical="center" wrapText="1"/>
    </xf>
    <xf numFmtId="49" fontId="44" fillId="12" borderId="3" xfId="0" applyNumberFormat="1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 wrapText="1"/>
    </xf>
    <xf numFmtId="49" fontId="43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vertical="center" wrapText="1" readingOrder="1"/>
    </xf>
    <xf numFmtId="165" fontId="0" fillId="12" borderId="3" xfId="0" applyNumberFormat="1" applyFill="1" applyBorder="1" applyAlignment="1">
      <alignment horizontal="center" vertical="center"/>
    </xf>
    <xf numFmtId="49" fontId="28" fillId="12" borderId="4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ont="1" applyFill="1" applyBorder="1" applyAlignment="1">
      <alignment horizontal="center" vertical="center" wrapText="1"/>
    </xf>
    <xf numFmtId="49" fontId="6" fillId="12" borderId="3" xfId="0" applyNumberFormat="1" applyFont="1" applyFill="1" applyBorder="1" applyAlignment="1">
      <alignment horizontal="center" vertical="center" wrapText="1"/>
    </xf>
    <xf numFmtId="49" fontId="0" fillId="12" borderId="3" xfId="0" applyNumberFormat="1" applyFont="1" applyFill="1" applyBorder="1" applyAlignment="1">
      <alignment horizontal="center" wrapText="1"/>
    </xf>
    <xf numFmtId="49" fontId="29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wrapText="1" readingOrder="1"/>
    </xf>
    <xf numFmtId="49" fontId="7" fillId="12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horizontal="center" vertical="center" wrapText="1" readingOrder="1"/>
    </xf>
    <xf numFmtId="49" fontId="31" fillId="12" borderId="3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ill="1" applyBorder="1" applyAlignment="1">
      <alignment horizontal="center" vertical="center" wrapText="1"/>
    </xf>
    <xf numFmtId="49" fontId="7" fillId="12" borderId="3" xfId="0" applyNumberFormat="1" applyFont="1" applyFill="1" applyBorder="1" applyAlignment="1">
      <alignment horizontal="center" vertical="center" wrapText="1"/>
    </xf>
    <xf numFmtId="165" fontId="21" fillId="13" borderId="3" xfId="0" applyNumberFormat="1" applyFont="1" applyFill="1" applyBorder="1" applyAlignment="1">
      <alignment horizontal="center" vertical="center"/>
    </xf>
    <xf numFmtId="165" fontId="0" fillId="14" borderId="3" xfId="0" applyNumberFormat="1" applyFill="1" applyBorder="1" applyAlignment="1">
      <alignment horizontal="center" vertical="center"/>
    </xf>
    <xf numFmtId="165" fontId="21" fillId="13" borderId="3" xfId="0" applyNumberFormat="1" applyFont="1" applyFill="1" applyBorder="1" applyAlignment="1">
      <alignment horizontal="center"/>
    </xf>
    <xf numFmtId="165" fontId="21" fillId="11" borderId="3" xfId="0" applyNumberFormat="1" applyFont="1" applyFill="1" applyBorder="1" applyAlignment="1">
      <alignment horizontal="center"/>
    </xf>
    <xf numFmtId="49" fontId="27" fillId="15" borderId="4" xfId="0" applyNumberFormat="1" applyFont="1" applyFill="1" applyBorder="1" applyAlignment="1">
      <alignment horizontal="center" vertical="center" wrapText="1"/>
    </xf>
    <xf numFmtId="49" fontId="2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 readingOrder="1"/>
    </xf>
    <xf numFmtId="49" fontId="44" fillId="16" borderId="3" xfId="0" applyNumberFormat="1" applyFont="1" applyFill="1" applyBorder="1" applyAlignment="1">
      <alignment horizontal="center" wrapText="1"/>
    </xf>
    <xf numFmtId="49" fontId="0" fillId="16" borderId="3" xfId="0" applyNumberFormat="1" applyFont="1" applyFill="1" applyBorder="1" applyAlignment="1">
      <alignment horizontal="center" wrapText="1"/>
    </xf>
    <xf numFmtId="165" fontId="0" fillId="16" borderId="3" xfId="0" applyNumberFormat="1" applyFill="1" applyBorder="1" applyAlignment="1">
      <alignment horizontal="center" vertical="center"/>
    </xf>
    <xf numFmtId="49" fontId="45" fillId="16" borderId="3" xfId="0" applyNumberFormat="1" applyFont="1" applyFill="1" applyBorder="1" applyAlignment="1">
      <alignment horizontal="center" wrapText="1"/>
    </xf>
    <xf numFmtId="49" fontId="48" fillId="16" borderId="4" xfId="0" applyNumberFormat="1" applyFont="1" applyFill="1" applyBorder="1" applyAlignment="1">
      <alignment horizontal="center" vertical="center" wrapText="1"/>
    </xf>
    <xf numFmtId="49" fontId="7" fillId="15" borderId="4" xfId="0" applyNumberFormat="1" applyFont="1" applyFill="1" applyBorder="1" applyAlignment="1">
      <alignment horizontal="center" vertical="center" wrapText="1"/>
    </xf>
    <xf numFmtId="1" fontId="24" fillId="16" borderId="3" xfId="0" applyNumberFormat="1" applyFont="1" applyFill="1" applyBorder="1" applyAlignment="1">
      <alignment horizontal="center" vertical="center" wrapText="1" readingOrder="1"/>
    </xf>
    <xf numFmtId="49" fontId="6" fillId="16" borderId="4" xfId="0" applyNumberFormat="1" applyFont="1" applyFill="1" applyBorder="1" applyAlignment="1">
      <alignment horizontal="center" vertical="center" wrapText="1"/>
    </xf>
    <xf numFmtId="49" fontId="31" fillId="15" borderId="3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 vertical="center"/>
    </xf>
    <xf numFmtId="49" fontId="0" fillId="15" borderId="3" xfId="0" applyNumberFormat="1" applyFont="1" applyFill="1" applyBorder="1" applyAlignment="1">
      <alignment horizontal="center" wrapText="1"/>
    </xf>
    <xf numFmtId="1" fontId="24" fillId="2" borderId="3" xfId="0" applyNumberFormat="1" applyFont="1" applyFill="1" applyBorder="1" applyAlignment="1" applyProtection="1">
      <alignment horizontal="center" wrapText="1"/>
      <protection locked="0"/>
    </xf>
    <xf numFmtId="49" fontId="40" fillId="16" borderId="4" xfId="0" applyNumberFormat="1" applyFont="1" applyFill="1" applyBorder="1" applyAlignment="1">
      <alignment horizontal="center" vertical="center" wrapText="1" readingOrder="1"/>
    </xf>
    <xf numFmtId="49" fontId="0" fillId="16" borderId="3" xfId="0" applyNumberFormat="1" applyFont="1" applyFill="1" applyBorder="1" applyAlignment="1">
      <alignment horizontal="center" vertical="center" wrapText="1"/>
    </xf>
    <xf numFmtId="49" fontId="31" fillId="16" borderId="4" xfId="0" applyNumberFormat="1" applyFont="1" applyFill="1" applyBorder="1" applyAlignment="1">
      <alignment horizontal="center" vertical="center" wrapText="1"/>
    </xf>
    <xf numFmtId="165" fontId="0" fillId="16" borderId="3" xfId="0" applyNumberFormat="1" applyFill="1" applyBorder="1" applyAlignment="1">
      <alignment horizontal="center"/>
    </xf>
    <xf numFmtId="0" fontId="0" fillId="16" borderId="3" xfId="0" applyFill="1" applyBorder="1" applyAlignment="1">
      <alignment horizontal="center" vertical="center"/>
    </xf>
    <xf numFmtId="165" fontId="45" fillId="16" borderId="3" xfId="0" applyNumberFormat="1" applyFont="1" applyFill="1" applyBorder="1" applyAlignment="1">
      <alignment horizontal="center" vertical="center"/>
    </xf>
    <xf numFmtId="166" fontId="0" fillId="16" borderId="3" xfId="0" applyNumberForma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165" fontId="0" fillId="15" borderId="3" xfId="0" applyNumberFormat="1" applyFill="1" applyBorder="1" applyAlignment="1">
      <alignment horizontal="center"/>
    </xf>
    <xf numFmtId="49" fontId="43" fillId="15" borderId="3" xfId="0" applyNumberFormat="1" applyFont="1" applyFill="1" applyBorder="1" applyAlignment="1">
      <alignment horizontal="center" vertical="center" wrapText="1" readingOrder="1"/>
    </xf>
    <xf numFmtId="49" fontId="46" fillId="15" borderId="3" xfId="0" applyNumberFormat="1" applyFont="1" applyFill="1" applyBorder="1" applyAlignment="1">
      <alignment horizontal="center" vertical="center" wrapText="1" readingOrder="1"/>
    </xf>
    <xf numFmtId="49" fontId="40" fillId="15" borderId="3" xfId="0" applyNumberFormat="1" applyFont="1" applyFill="1" applyBorder="1" applyAlignment="1">
      <alignment horizontal="center" vertical="center" wrapText="1" readingOrder="1"/>
    </xf>
    <xf numFmtId="49" fontId="31" fillId="15" borderId="3" xfId="0" applyNumberFormat="1" applyFont="1" applyFill="1" applyBorder="1" applyAlignment="1">
      <alignment horizontal="center" vertical="center" wrapText="1"/>
    </xf>
    <xf numFmtId="49" fontId="0" fillId="15" borderId="3" xfId="0" applyNumberFormat="1" applyFont="1" applyFill="1" applyBorder="1" applyAlignment="1">
      <alignment horizontal="center" vertical="center" wrapText="1"/>
    </xf>
    <xf numFmtId="49" fontId="46" fillId="3" borderId="3" xfId="0" applyNumberFormat="1" applyFont="1" applyFill="1" applyBorder="1" applyAlignment="1">
      <alignment horizontal="center" vertical="center" wrapText="1" readingOrder="1"/>
    </xf>
    <xf numFmtId="49" fontId="40" fillId="3" borderId="3" xfId="0" applyNumberFormat="1" applyFont="1" applyFill="1" applyBorder="1" applyAlignment="1">
      <alignment horizontal="center" vertical="center" wrapText="1" readingOrder="1"/>
    </xf>
    <xf numFmtId="49" fontId="31" fillId="3" borderId="3" xfId="0" applyNumberFormat="1" applyFont="1" applyFill="1" applyBorder="1" applyAlignment="1">
      <alignment horizontal="center" vertical="center" wrapText="1"/>
    </xf>
    <xf numFmtId="0" fontId="34" fillId="2" borderId="1" xfId="0" applyNumberFormat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top" readingOrder="1"/>
    </xf>
    <xf numFmtId="0" fontId="4" fillId="2" borderId="3" xfId="0" applyNumberFormat="1" applyFont="1" applyFill="1" applyBorder="1" applyAlignment="1" applyProtection="1">
      <alignment horizontal="center" vertical="top" wrapText="1" readingOrder="1"/>
    </xf>
    <xf numFmtId="49" fontId="2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40" fillId="2" borderId="4" xfId="0" applyNumberFormat="1" applyFont="1" applyFill="1" applyBorder="1" applyAlignment="1">
      <alignment horizontal="center" vertical="center" wrapText="1" readingOrder="1"/>
    </xf>
    <xf numFmtId="49" fontId="7" fillId="2" borderId="4" xfId="0" applyNumberFormat="1" applyFont="1" applyFill="1" applyBorder="1" applyAlignment="1">
      <alignment horizontal="center" vertical="center" wrapText="1" readingOrder="1"/>
    </xf>
    <xf numFmtId="49" fontId="27" fillId="2" borderId="4" xfId="0" applyNumberFormat="1" applyFont="1" applyFill="1" applyBorder="1" applyAlignment="1">
      <alignment horizontal="center" vertical="center" wrapText="1" readingOrder="1"/>
    </xf>
    <xf numFmtId="49" fontId="46" fillId="2" borderId="4" xfId="0" applyNumberFormat="1" applyFont="1" applyFill="1" applyBorder="1" applyAlignment="1">
      <alignment horizontal="center" vertical="center" wrapText="1" readingOrder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wrapText="1" readingOrder="1"/>
    </xf>
    <xf numFmtId="49" fontId="44" fillId="2" borderId="3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 readingOrder="1"/>
    </xf>
    <xf numFmtId="49" fontId="43" fillId="2" borderId="3" xfId="0" applyNumberFormat="1" applyFont="1" applyFill="1" applyBorder="1" applyAlignment="1">
      <alignment horizontal="center" vertical="center" wrapText="1" readingOrder="1"/>
    </xf>
    <xf numFmtId="49" fontId="31" fillId="2" borderId="3" xfId="0" applyNumberFormat="1" applyFont="1" applyFill="1" applyBorder="1" applyAlignment="1">
      <alignment horizontal="center" vertical="center" wrapText="1" readingOrder="1"/>
    </xf>
    <xf numFmtId="49" fontId="46" fillId="2" borderId="3" xfId="0" applyNumberFormat="1" applyFont="1" applyFill="1" applyBorder="1" applyAlignment="1">
      <alignment horizontal="center" vertical="center" wrapText="1" readingOrder="1"/>
    </xf>
    <xf numFmtId="49" fontId="30" fillId="2" borderId="3" xfId="0" applyNumberFormat="1" applyFont="1" applyFill="1" applyBorder="1" applyAlignment="1">
      <alignment horizontal="center" vertical="center" wrapText="1" readingOrder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 applyProtection="1">
      <alignment horizontal="center" vertical="center"/>
    </xf>
    <xf numFmtId="0" fontId="35" fillId="17" borderId="3" xfId="0" applyNumberFormat="1" applyFont="1" applyFill="1" applyBorder="1" applyAlignment="1" applyProtection="1">
      <alignment horizontal="right" vertical="center" readingOrder="1"/>
    </xf>
    <xf numFmtId="0" fontId="9" fillId="17" borderId="3" xfId="0" applyNumberFormat="1" applyFont="1" applyFill="1" applyBorder="1" applyAlignment="1" applyProtection="1">
      <alignment horizontal="left" vertical="center" readingOrder="1"/>
    </xf>
    <xf numFmtId="49" fontId="9" fillId="17" borderId="3" xfId="0" applyNumberFormat="1" applyFont="1" applyFill="1" applyBorder="1" applyAlignment="1" applyProtection="1">
      <alignment horizontal="left" vertical="center" readingOrder="1"/>
    </xf>
    <xf numFmtId="0" fontId="36" fillId="2" borderId="3" xfId="0" applyNumberFormat="1" applyFont="1" applyFill="1" applyBorder="1" applyAlignment="1" applyProtection="1">
      <alignment horizontal="center" vertical="center" readingOrder="1"/>
    </xf>
    <xf numFmtId="49" fontId="9" fillId="17" borderId="7" xfId="0" applyNumberFormat="1" applyFont="1" applyFill="1" applyBorder="1" applyAlignment="1" applyProtection="1">
      <alignment horizontal="left" vertical="center" readingOrder="1"/>
    </xf>
    <xf numFmtId="49" fontId="9" fillId="17" borderId="1" xfId="0" applyNumberFormat="1" applyFont="1" applyFill="1" applyBorder="1" applyAlignment="1" applyProtection="1">
      <alignment horizontal="left" vertical="center" readingOrder="1"/>
    </xf>
    <xf numFmtId="0" fontId="33" fillId="2" borderId="0" xfId="0" applyFont="1" applyFill="1"/>
    <xf numFmtId="164" fontId="24" fillId="2" borderId="0" xfId="0" applyNumberFormat="1" applyFont="1" applyFill="1"/>
    <xf numFmtId="0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3" xfId="0" applyNumberFormat="1" applyFont="1" applyFill="1" applyBorder="1" applyAlignment="1" applyProtection="1">
      <alignment horizontal="left" readingOrder="1"/>
    </xf>
    <xf numFmtId="49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7" xfId="0" applyNumberFormat="1" applyFont="1" applyFill="1" applyBorder="1" applyAlignment="1" applyProtection="1">
      <alignment horizontal="left" vertical="center" readingOrder="1"/>
    </xf>
    <xf numFmtId="166" fontId="53" fillId="2" borderId="3" xfId="0" applyNumberFormat="1" applyFont="1" applyFill="1" applyBorder="1" applyAlignment="1" applyProtection="1">
      <alignment horizontal="center" vertical="center"/>
    </xf>
    <xf numFmtId="164" fontId="53" fillId="2" borderId="0" xfId="0" applyNumberFormat="1" applyFont="1" applyFill="1"/>
    <xf numFmtId="0" fontId="36" fillId="2" borderId="1" xfId="0" applyNumberFormat="1" applyFont="1" applyFill="1" applyBorder="1" applyAlignment="1" applyProtection="1">
      <alignment horizontal="center" vertical="center" readingOrder="1"/>
    </xf>
    <xf numFmtId="49" fontId="6" fillId="2" borderId="4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 readingOrder="1"/>
    </xf>
    <xf numFmtId="0" fontId="36" fillId="2" borderId="3" xfId="0" applyNumberFormat="1" applyFont="1" applyFill="1" applyBorder="1" applyAlignment="1" applyProtection="1">
      <alignment horizontal="right" vertical="center" readingOrder="1"/>
    </xf>
    <xf numFmtId="0" fontId="13" fillId="2" borderId="3" xfId="0" applyFont="1" applyFill="1" applyBorder="1" applyAlignment="1">
      <alignment vertical="center"/>
    </xf>
    <xf numFmtId="0" fontId="13" fillId="2" borderId="0" xfId="0" applyFont="1" applyFill="1"/>
    <xf numFmtId="164" fontId="0" fillId="2" borderId="0" xfId="0" applyNumberFormat="1" applyFill="1"/>
    <xf numFmtId="0" fontId="54" fillId="17" borderId="3" xfId="0" applyNumberFormat="1" applyFont="1" applyFill="1" applyBorder="1" applyAlignment="1" applyProtection="1">
      <alignment horizontal="left" vertical="center" readingOrder="1"/>
    </xf>
    <xf numFmtId="0" fontId="55" fillId="2" borderId="0" xfId="0" applyFont="1" applyFill="1" applyAlignment="1">
      <alignment horizontal="left"/>
    </xf>
    <xf numFmtId="1" fontId="56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 applyProtection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7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6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2" fillId="15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horizontal="center" wrapText="1"/>
    </xf>
    <xf numFmtId="0" fontId="0" fillId="15" borderId="7" xfId="0" applyFill="1" applyBorder="1" applyAlignment="1">
      <alignment horizontal="center" wrapText="1"/>
    </xf>
    <xf numFmtId="0" fontId="17" fillId="7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7" fillId="6" borderId="1" xfId="0" applyFont="1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wrapText="1"/>
    </xf>
    <xf numFmtId="0" fontId="17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wrapText="1"/>
    </xf>
    <xf numFmtId="0" fontId="0" fillId="12" borderId="7" xfId="0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164" fontId="23" fillId="3" borderId="8" xfId="0" applyNumberFormat="1" applyFont="1" applyFill="1" applyBorder="1" applyAlignment="1">
      <alignment horizontal="center" vertical="center" wrapText="1"/>
    </xf>
    <xf numFmtId="164" fontId="23" fillId="3" borderId="7" xfId="0" applyNumberFormat="1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5" fillId="16" borderId="1" xfId="0" applyNumberFormat="1" applyFont="1" applyFill="1" applyBorder="1" applyAlignment="1">
      <alignment horizontal="center" vertical="center" wrapText="1"/>
    </xf>
    <xf numFmtId="164" fontId="5" fillId="16" borderId="8" xfId="0" applyNumberFormat="1" applyFont="1" applyFill="1" applyBorder="1" applyAlignment="1">
      <alignment horizontal="center" vertical="center" wrapText="1"/>
    </xf>
    <xf numFmtId="164" fontId="5" fillId="16" borderId="7" xfId="0" applyNumberFormat="1" applyFont="1" applyFill="1" applyBorder="1" applyAlignment="1">
      <alignment horizontal="center" vertical="center" wrapText="1"/>
    </xf>
    <xf numFmtId="164" fontId="23" fillId="16" borderId="1" xfId="0" applyNumberFormat="1" applyFont="1" applyFill="1" applyBorder="1" applyAlignment="1">
      <alignment horizontal="center" vertical="center" wrapText="1"/>
    </xf>
    <xf numFmtId="164" fontId="23" fillId="16" borderId="8" xfId="0" applyNumberFormat="1" applyFont="1" applyFill="1" applyBorder="1" applyAlignment="1">
      <alignment horizontal="center" vertical="center" wrapText="1"/>
    </xf>
    <xf numFmtId="164" fontId="23" fillId="16" borderId="7" xfId="0" applyNumberFormat="1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wrapText="1"/>
    </xf>
    <xf numFmtId="0" fontId="0" fillId="16" borderId="7" xfId="0" applyFill="1" applyBorder="1" applyAlignment="1">
      <alignment horizontal="center" wrapText="1"/>
    </xf>
    <xf numFmtId="0" fontId="19" fillId="16" borderId="8" xfId="0" applyFont="1" applyFill="1" applyBorder="1" applyAlignment="1">
      <alignment horizontal="center" vertical="center" wrapText="1"/>
    </xf>
    <xf numFmtId="0" fontId="19" fillId="16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164" fontId="50" fillId="3" borderId="1" xfId="0" applyNumberFormat="1" applyFont="1" applyFill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164" fontId="50" fillId="16" borderId="1" xfId="0" applyNumberFormat="1" applyFont="1" applyFill="1" applyBorder="1" applyAlignment="1">
      <alignment horizontal="center" vertical="center" wrapText="1"/>
    </xf>
    <xf numFmtId="0" fontId="45" fillId="16" borderId="8" xfId="0" applyFont="1" applyFill="1" applyBorder="1" applyAlignment="1">
      <alignment horizontal="center" vertical="center" wrapText="1"/>
    </xf>
    <xf numFmtId="0" fontId="45" fillId="16" borderId="7" xfId="0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 applyProtection="1">
      <alignment horizontal="center" vertical="center" wrapText="1" readingOrder="1"/>
    </xf>
    <xf numFmtId="164" fontId="5" fillId="9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NumberFormat="1" applyFont="1" applyAlignment="1" applyProtection="1">
      <alignment horizontal="center" wrapText="1" readingOrder="1"/>
    </xf>
    <xf numFmtId="0" fontId="2" fillId="16" borderId="4" xfId="0" applyFont="1" applyFill="1" applyBorder="1" applyAlignment="1">
      <alignment horizontal="center" wrapText="1"/>
    </xf>
    <xf numFmtId="0" fontId="0" fillId="16" borderId="5" xfId="0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 readingOrder="1"/>
    </xf>
    <xf numFmtId="0" fontId="0" fillId="16" borderId="5" xfId="0" applyFill="1" applyBorder="1" applyAlignment="1">
      <alignment horizontal="center" vertical="center" wrapText="1" readingOrder="1"/>
    </xf>
    <xf numFmtId="0" fontId="0" fillId="16" borderId="6" xfId="0" applyFill="1" applyBorder="1" applyAlignment="1">
      <alignment horizontal="center" vertical="center" wrapText="1" readingOrder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 readingOrder="1"/>
    </xf>
    <xf numFmtId="0" fontId="40" fillId="0" borderId="3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wrapText="1" readingOrder="1"/>
    </xf>
    <xf numFmtId="0" fontId="3" fillId="0" borderId="0" xfId="0" applyNumberFormat="1" applyFont="1" applyBorder="1" applyAlignment="1" applyProtection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AS1"/>
    </sheetView>
  </sheetViews>
  <sheetFormatPr defaultRowHeight="45.75" customHeight="1" x14ac:dyDescent="0.3"/>
  <cols>
    <col min="1" max="1" width="4.6640625" style="223" hidden="1" customWidth="1"/>
    <col min="2" max="2" width="22.88671875" style="257" customWidth="1"/>
    <col min="3" max="3" width="3.5546875" customWidth="1"/>
    <col min="4" max="4" width="6.6640625" customWidth="1"/>
    <col min="5" max="5" width="7.21875" customWidth="1"/>
    <col min="6" max="6" width="9" hidden="1" customWidth="1"/>
    <col min="7" max="7" width="7" customWidth="1"/>
    <col min="8" max="9" width="7.21875" customWidth="1"/>
    <col min="10" max="11" width="9" hidden="1" customWidth="1"/>
    <col min="12" max="12" width="6.6640625" customWidth="1"/>
    <col min="13" max="13" width="7.109375" customWidth="1"/>
    <col min="14" max="14" width="7" customWidth="1"/>
    <col min="15" max="15" width="9" hidden="1" customWidth="1"/>
    <col min="16" max="16" width="6.77734375" customWidth="1"/>
    <col min="17" max="17" width="7.21875" customWidth="1"/>
    <col min="18" max="18" width="7" customWidth="1"/>
    <col min="19" max="20" width="9" hidden="1" customWidth="1"/>
    <col min="21" max="22" width="7" customWidth="1"/>
    <col min="23" max="23" width="7.109375" customWidth="1"/>
    <col min="24" max="24" width="6.6640625" customWidth="1"/>
    <col min="25" max="28" width="9" hidden="1" customWidth="1"/>
    <col min="29" max="29" width="7" customWidth="1"/>
    <col min="30" max="30" width="7.44140625" customWidth="1"/>
    <col min="31" max="31" width="6.88671875" customWidth="1"/>
    <col min="32" max="33" width="6.44140625" customWidth="1"/>
    <col min="34" max="34" width="9" hidden="1" customWidth="1"/>
    <col min="35" max="35" width="6.33203125" customWidth="1"/>
    <col min="36" max="37" width="6.6640625" customWidth="1"/>
    <col min="38" max="38" width="7" customWidth="1"/>
    <col min="39" max="44" width="9" hidden="1" customWidth="1"/>
    <col min="45" max="45" width="6.44140625" style="174" customWidth="1"/>
    <col min="243" max="243" width="3.6640625" customWidth="1"/>
    <col min="244" max="244" width="27.88671875" customWidth="1"/>
    <col min="245" max="245" width="3.6640625" customWidth="1"/>
    <col min="246" max="285" width="0" hidden="1" customWidth="1"/>
    <col min="286" max="286" width="10.33203125" customWidth="1"/>
    <col min="288" max="288" width="12.5546875" customWidth="1"/>
    <col min="292" max="292" width="10.6640625" customWidth="1"/>
    <col min="499" max="499" width="3.6640625" customWidth="1"/>
    <col min="500" max="500" width="27.88671875" customWidth="1"/>
    <col min="501" max="501" width="3.6640625" customWidth="1"/>
    <col min="502" max="541" width="0" hidden="1" customWidth="1"/>
    <col min="542" max="542" width="10.33203125" customWidth="1"/>
    <col min="544" max="544" width="12.5546875" customWidth="1"/>
    <col min="548" max="548" width="10.6640625" customWidth="1"/>
    <col min="755" max="755" width="3.6640625" customWidth="1"/>
    <col min="756" max="756" width="27.88671875" customWidth="1"/>
    <col min="757" max="757" width="3.6640625" customWidth="1"/>
    <col min="758" max="797" width="0" hidden="1" customWidth="1"/>
    <col min="798" max="798" width="10.33203125" customWidth="1"/>
    <col min="800" max="800" width="12.5546875" customWidth="1"/>
    <col min="804" max="804" width="10.6640625" customWidth="1"/>
    <col min="1011" max="1011" width="3.6640625" customWidth="1"/>
    <col min="1012" max="1012" width="27.88671875" customWidth="1"/>
    <col min="1013" max="1013" width="3.6640625" customWidth="1"/>
    <col min="1014" max="1053" width="0" hidden="1" customWidth="1"/>
    <col min="1054" max="1054" width="10.33203125" customWidth="1"/>
    <col min="1056" max="1056" width="12.5546875" customWidth="1"/>
    <col min="1060" max="1060" width="10.6640625" customWidth="1"/>
    <col min="1267" max="1267" width="3.6640625" customWidth="1"/>
    <col min="1268" max="1268" width="27.88671875" customWidth="1"/>
    <col min="1269" max="1269" width="3.6640625" customWidth="1"/>
    <col min="1270" max="1309" width="0" hidden="1" customWidth="1"/>
    <col min="1310" max="1310" width="10.33203125" customWidth="1"/>
    <col min="1312" max="1312" width="12.5546875" customWidth="1"/>
    <col min="1316" max="1316" width="10.6640625" customWidth="1"/>
    <col min="1523" max="1523" width="3.6640625" customWidth="1"/>
    <col min="1524" max="1524" width="27.88671875" customWidth="1"/>
    <col min="1525" max="1525" width="3.6640625" customWidth="1"/>
    <col min="1526" max="1565" width="0" hidden="1" customWidth="1"/>
    <col min="1566" max="1566" width="10.33203125" customWidth="1"/>
    <col min="1568" max="1568" width="12.5546875" customWidth="1"/>
    <col min="1572" max="1572" width="10.6640625" customWidth="1"/>
    <col min="1779" max="1779" width="3.6640625" customWidth="1"/>
    <col min="1780" max="1780" width="27.88671875" customWidth="1"/>
    <col min="1781" max="1781" width="3.6640625" customWidth="1"/>
    <col min="1782" max="1821" width="0" hidden="1" customWidth="1"/>
    <col min="1822" max="1822" width="10.33203125" customWidth="1"/>
    <col min="1824" max="1824" width="12.5546875" customWidth="1"/>
    <col min="1828" max="1828" width="10.6640625" customWidth="1"/>
    <col min="2035" max="2035" width="3.6640625" customWidth="1"/>
    <col min="2036" max="2036" width="27.88671875" customWidth="1"/>
    <col min="2037" max="2037" width="3.6640625" customWidth="1"/>
    <col min="2038" max="2077" width="0" hidden="1" customWidth="1"/>
    <col min="2078" max="2078" width="10.33203125" customWidth="1"/>
    <col min="2080" max="2080" width="12.5546875" customWidth="1"/>
    <col min="2084" max="2084" width="10.6640625" customWidth="1"/>
    <col min="2291" max="2291" width="3.6640625" customWidth="1"/>
    <col min="2292" max="2292" width="27.88671875" customWidth="1"/>
    <col min="2293" max="2293" width="3.6640625" customWidth="1"/>
    <col min="2294" max="2333" width="0" hidden="1" customWidth="1"/>
    <col min="2334" max="2334" width="10.33203125" customWidth="1"/>
    <col min="2336" max="2336" width="12.5546875" customWidth="1"/>
    <col min="2340" max="2340" width="10.6640625" customWidth="1"/>
    <col min="2547" max="2547" width="3.6640625" customWidth="1"/>
    <col min="2548" max="2548" width="27.88671875" customWidth="1"/>
    <col min="2549" max="2549" width="3.6640625" customWidth="1"/>
    <col min="2550" max="2589" width="0" hidden="1" customWidth="1"/>
    <col min="2590" max="2590" width="10.33203125" customWidth="1"/>
    <col min="2592" max="2592" width="12.5546875" customWidth="1"/>
    <col min="2596" max="2596" width="10.6640625" customWidth="1"/>
    <col min="2803" max="2803" width="3.6640625" customWidth="1"/>
    <col min="2804" max="2804" width="27.88671875" customWidth="1"/>
    <col min="2805" max="2805" width="3.6640625" customWidth="1"/>
    <col min="2806" max="2845" width="0" hidden="1" customWidth="1"/>
    <col min="2846" max="2846" width="10.33203125" customWidth="1"/>
    <col min="2848" max="2848" width="12.5546875" customWidth="1"/>
    <col min="2852" max="2852" width="10.6640625" customWidth="1"/>
    <col min="3059" max="3059" width="3.6640625" customWidth="1"/>
    <col min="3060" max="3060" width="27.88671875" customWidth="1"/>
    <col min="3061" max="3061" width="3.6640625" customWidth="1"/>
    <col min="3062" max="3101" width="0" hidden="1" customWidth="1"/>
    <col min="3102" max="3102" width="10.33203125" customWidth="1"/>
    <col min="3104" max="3104" width="12.5546875" customWidth="1"/>
    <col min="3108" max="3108" width="10.6640625" customWidth="1"/>
    <col min="3315" max="3315" width="3.6640625" customWidth="1"/>
    <col min="3316" max="3316" width="27.88671875" customWidth="1"/>
    <col min="3317" max="3317" width="3.6640625" customWidth="1"/>
    <col min="3318" max="3357" width="0" hidden="1" customWidth="1"/>
    <col min="3358" max="3358" width="10.33203125" customWidth="1"/>
    <col min="3360" max="3360" width="12.5546875" customWidth="1"/>
    <col min="3364" max="3364" width="10.6640625" customWidth="1"/>
    <col min="3571" max="3571" width="3.6640625" customWidth="1"/>
    <col min="3572" max="3572" width="27.88671875" customWidth="1"/>
    <col min="3573" max="3573" width="3.6640625" customWidth="1"/>
    <col min="3574" max="3613" width="0" hidden="1" customWidth="1"/>
    <col min="3614" max="3614" width="10.33203125" customWidth="1"/>
    <col min="3616" max="3616" width="12.5546875" customWidth="1"/>
    <col min="3620" max="3620" width="10.6640625" customWidth="1"/>
    <col min="3827" max="3827" width="3.6640625" customWidth="1"/>
    <col min="3828" max="3828" width="27.88671875" customWidth="1"/>
    <col min="3829" max="3829" width="3.6640625" customWidth="1"/>
    <col min="3830" max="3869" width="0" hidden="1" customWidth="1"/>
    <col min="3870" max="3870" width="10.33203125" customWidth="1"/>
    <col min="3872" max="3872" width="12.5546875" customWidth="1"/>
    <col min="3876" max="3876" width="10.6640625" customWidth="1"/>
    <col min="4083" max="4083" width="3.6640625" customWidth="1"/>
    <col min="4084" max="4084" width="27.88671875" customWidth="1"/>
    <col min="4085" max="4085" width="3.6640625" customWidth="1"/>
    <col min="4086" max="4125" width="0" hidden="1" customWidth="1"/>
    <col min="4126" max="4126" width="10.33203125" customWidth="1"/>
    <col min="4128" max="4128" width="12.5546875" customWidth="1"/>
    <col min="4132" max="4132" width="10.6640625" customWidth="1"/>
    <col min="4339" max="4339" width="3.6640625" customWidth="1"/>
    <col min="4340" max="4340" width="27.88671875" customWidth="1"/>
    <col min="4341" max="4341" width="3.6640625" customWidth="1"/>
    <col min="4342" max="4381" width="0" hidden="1" customWidth="1"/>
    <col min="4382" max="4382" width="10.33203125" customWidth="1"/>
    <col min="4384" max="4384" width="12.5546875" customWidth="1"/>
    <col min="4388" max="4388" width="10.6640625" customWidth="1"/>
    <col min="4595" max="4595" width="3.6640625" customWidth="1"/>
    <col min="4596" max="4596" width="27.88671875" customWidth="1"/>
    <col min="4597" max="4597" width="3.6640625" customWidth="1"/>
    <col min="4598" max="4637" width="0" hidden="1" customWidth="1"/>
    <col min="4638" max="4638" width="10.33203125" customWidth="1"/>
    <col min="4640" max="4640" width="12.5546875" customWidth="1"/>
    <col min="4644" max="4644" width="10.6640625" customWidth="1"/>
    <col min="4851" max="4851" width="3.6640625" customWidth="1"/>
    <col min="4852" max="4852" width="27.88671875" customWidth="1"/>
    <col min="4853" max="4853" width="3.6640625" customWidth="1"/>
    <col min="4854" max="4893" width="0" hidden="1" customWidth="1"/>
    <col min="4894" max="4894" width="10.33203125" customWidth="1"/>
    <col min="4896" max="4896" width="12.5546875" customWidth="1"/>
    <col min="4900" max="4900" width="10.6640625" customWidth="1"/>
    <col min="5107" max="5107" width="3.6640625" customWidth="1"/>
    <col min="5108" max="5108" width="27.88671875" customWidth="1"/>
    <col min="5109" max="5109" width="3.6640625" customWidth="1"/>
    <col min="5110" max="5149" width="0" hidden="1" customWidth="1"/>
    <col min="5150" max="5150" width="10.33203125" customWidth="1"/>
    <col min="5152" max="5152" width="12.5546875" customWidth="1"/>
    <col min="5156" max="5156" width="10.6640625" customWidth="1"/>
    <col min="5363" max="5363" width="3.6640625" customWidth="1"/>
    <col min="5364" max="5364" width="27.88671875" customWidth="1"/>
    <col min="5365" max="5365" width="3.6640625" customWidth="1"/>
    <col min="5366" max="5405" width="0" hidden="1" customWidth="1"/>
    <col min="5406" max="5406" width="10.33203125" customWidth="1"/>
    <col min="5408" max="5408" width="12.5546875" customWidth="1"/>
    <col min="5412" max="5412" width="10.6640625" customWidth="1"/>
    <col min="5619" max="5619" width="3.6640625" customWidth="1"/>
    <col min="5620" max="5620" width="27.88671875" customWidth="1"/>
    <col min="5621" max="5621" width="3.6640625" customWidth="1"/>
    <col min="5622" max="5661" width="0" hidden="1" customWidth="1"/>
    <col min="5662" max="5662" width="10.33203125" customWidth="1"/>
    <col min="5664" max="5664" width="12.5546875" customWidth="1"/>
    <col min="5668" max="5668" width="10.6640625" customWidth="1"/>
    <col min="5875" max="5875" width="3.6640625" customWidth="1"/>
    <col min="5876" max="5876" width="27.88671875" customWidth="1"/>
    <col min="5877" max="5877" width="3.6640625" customWidth="1"/>
    <col min="5878" max="5917" width="0" hidden="1" customWidth="1"/>
    <col min="5918" max="5918" width="10.33203125" customWidth="1"/>
    <col min="5920" max="5920" width="12.5546875" customWidth="1"/>
    <col min="5924" max="5924" width="10.6640625" customWidth="1"/>
    <col min="6131" max="6131" width="3.6640625" customWidth="1"/>
    <col min="6132" max="6132" width="27.88671875" customWidth="1"/>
    <col min="6133" max="6133" width="3.6640625" customWidth="1"/>
    <col min="6134" max="6173" width="0" hidden="1" customWidth="1"/>
    <col min="6174" max="6174" width="10.33203125" customWidth="1"/>
    <col min="6176" max="6176" width="12.5546875" customWidth="1"/>
    <col min="6180" max="6180" width="10.6640625" customWidth="1"/>
    <col min="6387" max="6387" width="3.6640625" customWidth="1"/>
    <col min="6388" max="6388" width="27.88671875" customWidth="1"/>
    <col min="6389" max="6389" width="3.6640625" customWidth="1"/>
    <col min="6390" max="6429" width="0" hidden="1" customWidth="1"/>
    <col min="6430" max="6430" width="10.33203125" customWidth="1"/>
    <col min="6432" max="6432" width="12.5546875" customWidth="1"/>
    <col min="6436" max="6436" width="10.6640625" customWidth="1"/>
    <col min="6643" max="6643" width="3.6640625" customWidth="1"/>
    <col min="6644" max="6644" width="27.88671875" customWidth="1"/>
    <col min="6645" max="6645" width="3.6640625" customWidth="1"/>
    <col min="6646" max="6685" width="0" hidden="1" customWidth="1"/>
    <col min="6686" max="6686" width="10.33203125" customWidth="1"/>
    <col min="6688" max="6688" width="12.5546875" customWidth="1"/>
    <col min="6692" max="6692" width="10.6640625" customWidth="1"/>
    <col min="6899" max="6899" width="3.6640625" customWidth="1"/>
    <col min="6900" max="6900" width="27.88671875" customWidth="1"/>
    <col min="6901" max="6901" width="3.6640625" customWidth="1"/>
    <col min="6902" max="6941" width="0" hidden="1" customWidth="1"/>
    <col min="6942" max="6942" width="10.33203125" customWidth="1"/>
    <col min="6944" max="6944" width="12.5546875" customWidth="1"/>
    <col min="6948" max="6948" width="10.6640625" customWidth="1"/>
    <col min="7155" max="7155" width="3.6640625" customWidth="1"/>
    <col min="7156" max="7156" width="27.88671875" customWidth="1"/>
    <col min="7157" max="7157" width="3.6640625" customWidth="1"/>
    <col min="7158" max="7197" width="0" hidden="1" customWidth="1"/>
    <col min="7198" max="7198" width="10.33203125" customWidth="1"/>
    <col min="7200" max="7200" width="12.5546875" customWidth="1"/>
    <col min="7204" max="7204" width="10.6640625" customWidth="1"/>
    <col min="7411" max="7411" width="3.6640625" customWidth="1"/>
    <col min="7412" max="7412" width="27.88671875" customWidth="1"/>
    <col min="7413" max="7413" width="3.6640625" customWidth="1"/>
    <col min="7414" max="7453" width="0" hidden="1" customWidth="1"/>
    <col min="7454" max="7454" width="10.33203125" customWidth="1"/>
    <col min="7456" max="7456" width="12.5546875" customWidth="1"/>
    <col min="7460" max="7460" width="10.6640625" customWidth="1"/>
    <col min="7667" max="7667" width="3.6640625" customWidth="1"/>
    <col min="7668" max="7668" width="27.88671875" customWidth="1"/>
    <col min="7669" max="7669" width="3.6640625" customWidth="1"/>
    <col min="7670" max="7709" width="0" hidden="1" customWidth="1"/>
    <col min="7710" max="7710" width="10.33203125" customWidth="1"/>
    <col min="7712" max="7712" width="12.5546875" customWidth="1"/>
    <col min="7716" max="7716" width="10.6640625" customWidth="1"/>
    <col min="7923" max="7923" width="3.6640625" customWidth="1"/>
    <col min="7924" max="7924" width="27.88671875" customWidth="1"/>
    <col min="7925" max="7925" width="3.6640625" customWidth="1"/>
    <col min="7926" max="7965" width="0" hidden="1" customWidth="1"/>
    <col min="7966" max="7966" width="10.33203125" customWidth="1"/>
    <col min="7968" max="7968" width="12.5546875" customWidth="1"/>
    <col min="7972" max="7972" width="10.6640625" customWidth="1"/>
    <col min="8179" max="8179" width="3.6640625" customWidth="1"/>
    <col min="8180" max="8180" width="27.88671875" customWidth="1"/>
    <col min="8181" max="8181" width="3.6640625" customWidth="1"/>
    <col min="8182" max="8221" width="0" hidden="1" customWidth="1"/>
    <col min="8222" max="8222" width="10.33203125" customWidth="1"/>
    <col min="8224" max="8224" width="12.5546875" customWidth="1"/>
    <col min="8228" max="8228" width="10.6640625" customWidth="1"/>
    <col min="8435" max="8435" width="3.6640625" customWidth="1"/>
    <col min="8436" max="8436" width="27.88671875" customWidth="1"/>
    <col min="8437" max="8437" width="3.6640625" customWidth="1"/>
    <col min="8438" max="8477" width="0" hidden="1" customWidth="1"/>
    <col min="8478" max="8478" width="10.33203125" customWidth="1"/>
    <col min="8480" max="8480" width="12.5546875" customWidth="1"/>
    <col min="8484" max="8484" width="10.6640625" customWidth="1"/>
    <col min="8691" max="8691" width="3.6640625" customWidth="1"/>
    <col min="8692" max="8692" width="27.88671875" customWidth="1"/>
    <col min="8693" max="8693" width="3.6640625" customWidth="1"/>
    <col min="8694" max="8733" width="0" hidden="1" customWidth="1"/>
    <col min="8734" max="8734" width="10.33203125" customWidth="1"/>
    <col min="8736" max="8736" width="12.5546875" customWidth="1"/>
    <col min="8740" max="8740" width="10.6640625" customWidth="1"/>
    <col min="8947" max="8947" width="3.6640625" customWidth="1"/>
    <col min="8948" max="8948" width="27.88671875" customWidth="1"/>
    <col min="8949" max="8949" width="3.6640625" customWidth="1"/>
    <col min="8950" max="8989" width="0" hidden="1" customWidth="1"/>
    <col min="8990" max="8990" width="10.33203125" customWidth="1"/>
    <col min="8992" max="8992" width="12.5546875" customWidth="1"/>
    <col min="8996" max="8996" width="10.6640625" customWidth="1"/>
    <col min="9203" max="9203" width="3.6640625" customWidth="1"/>
    <col min="9204" max="9204" width="27.88671875" customWidth="1"/>
    <col min="9205" max="9205" width="3.6640625" customWidth="1"/>
    <col min="9206" max="9245" width="0" hidden="1" customWidth="1"/>
    <col min="9246" max="9246" width="10.33203125" customWidth="1"/>
    <col min="9248" max="9248" width="12.5546875" customWidth="1"/>
    <col min="9252" max="9252" width="10.6640625" customWidth="1"/>
    <col min="9459" max="9459" width="3.6640625" customWidth="1"/>
    <col min="9460" max="9460" width="27.88671875" customWidth="1"/>
    <col min="9461" max="9461" width="3.6640625" customWidth="1"/>
    <col min="9462" max="9501" width="0" hidden="1" customWidth="1"/>
    <col min="9502" max="9502" width="10.33203125" customWidth="1"/>
    <col min="9504" max="9504" width="12.5546875" customWidth="1"/>
    <col min="9508" max="9508" width="10.6640625" customWidth="1"/>
    <col min="9715" max="9715" width="3.6640625" customWidth="1"/>
    <col min="9716" max="9716" width="27.88671875" customWidth="1"/>
    <col min="9717" max="9717" width="3.6640625" customWidth="1"/>
    <col min="9718" max="9757" width="0" hidden="1" customWidth="1"/>
    <col min="9758" max="9758" width="10.33203125" customWidth="1"/>
    <col min="9760" max="9760" width="12.5546875" customWidth="1"/>
    <col min="9764" max="9764" width="10.6640625" customWidth="1"/>
    <col min="9971" max="9971" width="3.6640625" customWidth="1"/>
    <col min="9972" max="9972" width="27.88671875" customWidth="1"/>
    <col min="9973" max="9973" width="3.6640625" customWidth="1"/>
    <col min="9974" max="10013" width="0" hidden="1" customWidth="1"/>
    <col min="10014" max="10014" width="10.33203125" customWidth="1"/>
    <col min="10016" max="10016" width="12.5546875" customWidth="1"/>
    <col min="10020" max="10020" width="10.6640625" customWidth="1"/>
    <col min="10227" max="10227" width="3.6640625" customWidth="1"/>
    <col min="10228" max="10228" width="27.88671875" customWidth="1"/>
    <col min="10229" max="10229" width="3.6640625" customWidth="1"/>
    <col min="10230" max="10269" width="0" hidden="1" customWidth="1"/>
    <col min="10270" max="10270" width="10.33203125" customWidth="1"/>
    <col min="10272" max="10272" width="12.5546875" customWidth="1"/>
    <col min="10276" max="10276" width="10.6640625" customWidth="1"/>
    <col min="10483" max="10483" width="3.6640625" customWidth="1"/>
    <col min="10484" max="10484" width="27.88671875" customWidth="1"/>
    <col min="10485" max="10485" width="3.6640625" customWidth="1"/>
    <col min="10486" max="10525" width="0" hidden="1" customWidth="1"/>
    <col min="10526" max="10526" width="10.33203125" customWidth="1"/>
    <col min="10528" max="10528" width="12.5546875" customWidth="1"/>
    <col min="10532" max="10532" width="10.6640625" customWidth="1"/>
    <col min="10739" max="10739" width="3.6640625" customWidth="1"/>
    <col min="10740" max="10740" width="27.88671875" customWidth="1"/>
    <col min="10741" max="10741" width="3.6640625" customWidth="1"/>
    <col min="10742" max="10781" width="0" hidden="1" customWidth="1"/>
    <col min="10782" max="10782" width="10.33203125" customWidth="1"/>
    <col min="10784" max="10784" width="12.5546875" customWidth="1"/>
    <col min="10788" max="10788" width="10.6640625" customWidth="1"/>
    <col min="10995" max="10995" width="3.6640625" customWidth="1"/>
    <col min="10996" max="10996" width="27.88671875" customWidth="1"/>
    <col min="10997" max="10997" width="3.6640625" customWidth="1"/>
    <col min="10998" max="11037" width="0" hidden="1" customWidth="1"/>
    <col min="11038" max="11038" width="10.33203125" customWidth="1"/>
    <col min="11040" max="11040" width="12.5546875" customWidth="1"/>
    <col min="11044" max="11044" width="10.6640625" customWidth="1"/>
    <col min="11251" max="11251" width="3.6640625" customWidth="1"/>
    <col min="11252" max="11252" width="27.88671875" customWidth="1"/>
    <col min="11253" max="11253" width="3.6640625" customWidth="1"/>
    <col min="11254" max="11293" width="0" hidden="1" customWidth="1"/>
    <col min="11294" max="11294" width="10.33203125" customWidth="1"/>
    <col min="11296" max="11296" width="12.5546875" customWidth="1"/>
    <col min="11300" max="11300" width="10.6640625" customWidth="1"/>
    <col min="11507" max="11507" width="3.6640625" customWidth="1"/>
    <col min="11508" max="11508" width="27.88671875" customWidth="1"/>
    <col min="11509" max="11509" width="3.6640625" customWidth="1"/>
    <col min="11510" max="11549" width="0" hidden="1" customWidth="1"/>
    <col min="11550" max="11550" width="10.33203125" customWidth="1"/>
    <col min="11552" max="11552" width="12.5546875" customWidth="1"/>
    <col min="11556" max="11556" width="10.6640625" customWidth="1"/>
    <col min="11763" max="11763" width="3.6640625" customWidth="1"/>
    <col min="11764" max="11764" width="27.88671875" customWidth="1"/>
    <col min="11765" max="11765" width="3.6640625" customWidth="1"/>
    <col min="11766" max="11805" width="0" hidden="1" customWidth="1"/>
    <col min="11806" max="11806" width="10.33203125" customWidth="1"/>
    <col min="11808" max="11808" width="12.5546875" customWidth="1"/>
    <col min="11812" max="11812" width="10.6640625" customWidth="1"/>
    <col min="12019" max="12019" width="3.6640625" customWidth="1"/>
    <col min="12020" max="12020" width="27.88671875" customWidth="1"/>
    <col min="12021" max="12021" width="3.6640625" customWidth="1"/>
    <col min="12022" max="12061" width="0" hidden="1" customWidth="1"/>
    <col min="12062" max="12062" width="10.33203125" customWidth="1"/>
    <col min="12064" max="12064" width="12.5546875" customWidth="1"/>
    <col min="12068" max="12068" width="10.6640625" customWidth="1"/>
    <col min="12275" max="12275" width="3.6640625" customWidth="1"/>
    <col min="12276" max="12276" width="27.88671875" customWidth="1"/>
    <col min="12277" max="12277" width="3.6640625" customWidth="1"/>
    <col min="12278" max="12317" width="0" hidden="1" customWidth="1"/>
    <col min="12318" max="12318" width="10.33203125" customWidth="1"/>
    <col min="12320" max="12320" width="12.5546875" customWidth="1"/>
    <col min="12324" max="12324" width="10.6640625" customWidth="1"/>
    <col min="12531" max="12531" width="3.6640625" customWidth="1"/>
    <col min="12532" max="12532" width="27.88671875" customWidth="1"/>
    <col min="12533" max="12533" width="3.6640625" customWidth="1"/>
    <col min="12534" max="12573" width="0" hidden="1" customWidth="1"/>
    <col min="12574" max="12574" width="10.33203125" customWidth="1"/>
    <col min="12576" max="12576" width="12.5546875" customWidth="1"/>
    <col min="12580" max="12580" width="10.6640625" customWidth="1"/>
    <col min="12787" max="12787" width="3.6640625" customWidth="1"/>
    <col min="12788" max="12788" width="27.88671875" customWidth="1"/>
    <col min="12789" max="12789" width="3.6640625" customWidth="1"/>
    <col min="12790" max="12829" width="0" hidden="1" customWidth="1"/>
    <col min="12830" max="12830" width="10.33203125" customWidth="1"/>
    <col min="12832" max="12832" width="12.5546875" customWidth="1"/>
    <col min="12836" max="12836" width="10.6640625" customWidth="1"/>
    <col min="13043" max="13043" width="3.6640625" customWidth="1"/>
    <col min="13044" max="13044" width="27.88671875" customWidth="1"/>
    <col min="13045" max="13045" width="3.6640625" customWidth="1"/>
    <col min="13046" max="13085" width="0" hidden="1" customWidth="1"/>
    <col min="13086" max="13086" width="10.33203125" customWidth="1"/>
    <col min="13088" max="13088" width="12.5546875" customWidth="1"/>
    <col min="13092" max="13092" width="10.6640625" customWidth="1"/>
    <col min="13299" max="13299" width="3.6640625" customWidth="1"/>
    <col min="13300" max="13300" width="27.88671875" customWidth="1"/>
    <col min="13301" max="13301" width="3.6640625" customWidth="1"/>
    <col min="13302" max="13341" width="0" hidden="1" customWidth="1"/>
    <col min="13342" max="13342" width="10.33203125" customWidth="1"/>
    <col min="13344" max="13344" width="12.5546875" customWidth="1"/>
    <col min="13348" max="13348" width="10.6640625" customWidth="1"/>
    <col min="13555" max="13555" width="3.6640625" customWidth="1"/>
    <col min="13556" max="13556" width="27.88671875" customWidth="1"/>
    <col min="13557" max="13557" width="3.6640625" customWidth="1"/>
    <col min="13558" max="13597" width="0" hidden="1" customWidth="1"/>
    <col min="13598" max="13598" width="10.33203125" customWidth="1"/>
    <col min="13600" max="13600" width="12.5546875" customWidth="1"/>
    <col min="13604" max="13604" width="10.6640625" customWidth="1"/>
    <col min="13811" max="13811" width="3.6640625" customWidth="1"/>
    <col min="13812" max="13812" width="27.88671875" customWidth="1"/>
    <col min="13813" max="13813" width="3.6640625" customWidth="1"/>
    <col min="13814" max="13853" width="0" hidden="1" customWidth="1"/>
    <col min="13854" max="13854" width="10.33203125" customWidth="1"/>
    <col min="13856" max="13856" width="12.5546875" customWidth="1"/>
    <col min="13860" max="13860" width="10.6640625" customWidth="1"/>
    <col min="14067" max="14067" width="3.6640625" customWidth="1"/>
    <col min="14068" max="14068" width="27.88671875" customWidth="1"/>
    <col min="14069" max="14069" width="3.6640625" customWidth="1"/>
    <col min="14070" max="14109" width="0" hidden="1" customWidth="1"/>
    <col min="14110" max="14110" width="10.33203125" customWidth="1"/>
    <col min="14112" max="14112" width="12.5546875" customWidth="1"/>
    <col min="14116" max="14116" width="10.6640625" customWidth="1"/>
    <col min="14323" max="14323" width="3.6640625" customWidth="1"/>
    <col min="14324" max="14324" width="27.88671875" customWidth="1"/>
    <col min="14325" max="14325" width="3.6640625" customWidth="1"/>
    <col min="14326" max="14365" width="0" hidden="1" customWidth="1"/>
    <col min="14366" max="14366" width="10.33203125" customWidth="1"/>
    <col min="14368" max="14368" width="12.5546875" customWidth="1"/>
    <col min="14372" max="14372" width="10.6640625" customWidth="1"/>
    <col min="14579" max="14579" width="3.6640625" customWidth="1"/>
    <col min="14580" max="14580" width="27.88671875" customWidth="1"/>
    <col min="14581" max="14581" width="3.6640625" customWidth="1"/>
    <col min="14582" max="14621" width="0" hidden="1" customWidth="1"/>
    <col min="14622" max="14622" width="10.33203125" customWidth="1"/>
    <col min="14624" max="14624" width="12.5546875" customWidth="1"/>
    <col min="14628" max="14628" width="10.6640625" customWidth="1"/>
    <col min="14835" max="14835" width="3.6640625" customWidth="1"/>
    <col min="14836" max="14836" width="27.88671875" customWidth="1"/>
    <col min="14837" max="14837" width="3.6640625" customWidth="1"/>
    <col min="14838" max="14877" width="0" hidden="1" customWidth="1"/>
    <col min="14878" max="14878" width="10.33203125" customWidth="1"/>
    <col min="14880" max="14880" width="12.5546875" customWidth="1"/>
    <col min="14884" max="14884" width="10.6640625" customWidth="1"/>
    <col min="15091" max="15091" width="3.6640625" customWidth="1"/>
    <col min="15092" max="15092" width="27.88671875" customWidth="1"/>
    <col min="15093" max="15093" width="3.6640625" customWidth="1"/>
    <col min="15094" max="15133" width="0" hidden="1" customWidth="1"/>
    <col min="15134" max="15134" width="10.33203125" customWidth="1"/>
    <col min="15136" max="15136" width="12.5546875" customWidth="1"/>
    <col min="15140" max="15140" width="10.6640625" customWidth="1"/>
    <col min="15347" max="15347" width="3.6640625" customWidth="1"/>
    <col min="15348" max="15348" width="27.88671875" customWidth="1"/>
    <col min="15349" max="15349" width="3.6640625" customWidth="1"/>
    <col min="15350" max="15389" width="0" hidden="1" customWidth="1"/>
    <col min="15390" max="15390" width="10.33203125" customWidth="1"/>
    <col min="15392" max="15392" width="12.5546875" customWidth="1"/>
    <col min="15396" max="15396" width="10.6640625" customWidth="1"/>
    <col min="15603" max="15603" width="3.6640625" customWidth="1"/>
    <col min="15604" max="15604" width="27.88671875" customWidth="1"/>
    <col min="15605" max="15605" width="3.6640625" customWidth="1"/>
    <col min="15606" max="15645" width="0" hidden="1" customWidth="1"/>
    <col min="15646" max="15646" width="10.33203125" customWidth="1"/>
    <col min="15648" max="15648" width="12.5546875" customWidth="1"/>
    <col min="15652" max="15652" width="10.6640625" customWidth="1"/>
    <col min="15859" max="15859" width="3.6640625" customWidth="1"/>
    <col min="15860" max="15860" width="27.88671875" customWidth="1"/>
    <col min="15861" max="15861" width="3.6640625" customWidth="1"/>
    <col min="15862" max="15901" width="0" hidden="1" customWidth="1"/>
    <col min="15902" max="15902" width="10.33203125" customWidth="1"/>
    <col min="15904" max="15904" width="12.5546875" customWidth="1"/>
    <col min="15908" max="15908" width="10.6640625" customWidth="1"/>
    <col min="16115" max="16115" width="3.6640625" customWidth="1"/>
    <col min="16116" max="16116" width="27.88671875" customWidth="1"/>
    <col min="16117" max="16117" width="3.6640625" customWidth="1"/>
    <col min="16118" max="16157" width="0" hidden="1" customWidth="1"/>
    <col min="16158" max="16158" width="10.33203125" customWidth="1"/>
    <col min="16160" max="16160" width="12.5546875" customWidth="1"/>
    <col min="16164" max="16164" width="10.6640625" customWidth="1"/>
  </cols>
  <sheetData>
    <row r="1" spans="1:45" ht="21.75" customHeight="1" x14ac:dyDescent="0.3">
      <c r="A1" s="505" t="s">
        <v>412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5"/>
      <c r="AB1" s="505"/>
      <c r="AC1" s="505"/>
      <c r="AD1" s="505"/>
      <c r="AE1" s="505"/>
      <c r="AF1" s="505"/>
      <c r="AG1" s="505"/>
      <c r="AH1" s="505"/>
      <c r="AI1" s="505"/>
      <c r="AJ1" s="505"/>
      <c r="AK1" s="505"/>
      <c r="AL1" s="505"/>
      <c r="AM1" s="505"/>
      <c r="AN1" s="505"/>
      <c r="AO1" s="505"/>
      <c r="AP1" s="505"/>
      <c r="AQ1" s="505"/>
      <c r="AR1" s="505"/>
      <c r="AS1" s="505"/>
    </row>
    <row r="2" spans="1:45" ht="26.25" customHeight="1" x14ac:dyDescent="0.3">
      <c r="A2" s="454"/>
      <c r="B2" s="295"/>
      <c r="C2" s="455"/>
      <c r="D2" s="506" t="s">
        <v>362</v>
      </c>
      <c r="E2" s="506"/>
      <c r="F2" s="506"/>
      <c r="G2" s="506"/>
      <c r="H2" s="506"/>
      <c r="I2" s="506"/>
      <c r="J2" s="507"/>
      <c r="K2" s="510"/>
      <c r="L2" s="518" t="s">
        <v>123</v>
      </c>
      <c r="M2" s="506" t="s">
        <v>363</v>
      </c>
      <c r="N2" s="506"/>
      <c r="O2" s="506"/>
      <c r="P2" s="506"/>
      <c r="Q2" s="506"/>
      <c r="R2" s="506"/>
      <c r="S2" s="507"/>
      <c r="T2" s="510"/>
      <c r="U2" s="518" t="s">
        <v>123</v>
      </c>
      <c r="V2" s="517" t="s">
        <v>364</v>
      </c>
      <c r="W2" s="517"/>
      <c r="X2" s="518" t="s">
        <v>123</v>
      </c>
      <c r="Y2" s="517" t="s">
        <v>365</v>
      </c>
      <c r="Z2" s="517"/>
      <c r="AA2" s="517"/>
      <c r="AB2" s="518" t="s">
        <v>123</v>
      </c>
      <c r="AC2" s="513" t="s">
        <v>366</v>
      </c>
      <c r="AD2" s="513"/>
      <c r="AE2" s="513"/>
      <c r="AF2" s="514" t="s">
        <v>123</v>
      </c>
      <c r="AG2" s="513" t="s">
        <v>367</v>
      </c>
      <c r="AH2" s="513"/>
      <c r="AI2" s="513"/>
      <c r="AJ2" s="513"/>
      <c r="AK2" s="513"/>
      <c r="AL2" s="514" t="s">
        <v>123</v>
      </c>
      <c r="AM2" s="513" t="s">
        <v>348</v>
      </c>
      <c r="AN2" s="513"/>
      <c r="AO2" s="513"/>
      <c r="AP2" s="513"/>
      <c r="AQ2" s="513"/>
      <c r="AR2" s="514" t="s">
        <v>123</v>
      </c>
      <c r="AS2" s="510" t="s">
        <v>142</v>
      </c>
    </row>
    <row r="3" spans="1:45" s="5" customFormat="1" ht="48.6" customHeight="1" x14ac:dyDescent="0.3">
      <c r="A3" s="456"/>
      <c r="B3" s="268" t="s">
        <v>124</v>
      </c>
      <c r="C3" s="457"/>
      <c r="D3" s="458" t="s">
        <v>395</v>
      </c>
      <c r="E3" s="459" t="s">
        <v>315</v>
      </c>
      <c r="F3" s="460"/>
      <c r="G3" s="461" t="s">
        <v>161</v>
      </c>
      <c r="H3" s="459" t="s">
        <v>396</v>
      </c>
      <c r="I3" s="461" t="s">
        <v>145</v>
      </c>
      <c r="J3" s="508"/>
      <c r="K3" s="511"/>
      <c r="L3" s="519"/>
      <c r="M3" s="458" t="s">
        <v>397</v>
      </c>
      <c r="N3" s="462" t="s">
        <v>156</v>
      </c>
      <c r="O3" s="463"/>
      <c r="P3" s="462" t="s">
        <v>161</v>
      </c>
      <c r="Q3" s="458" t="s">
        <v>163</v>
      </c>
      <c r="R3" s="461" t="s">
        <v>145</v>
      </c>
      <c r="S3" s="508"/>
      <c r="T3" s="511"/>
      <c r="U3" s="519"/>
      <c r="V3" s="464" t="s">
        <v>141</v>
      </c>
      <c r="W3" s="459" t="s">
        <v>180</v>
      </c>
      <c r="X3" s="523"/>
      <c r="Y3" s="464" t="s">
        <v>277</v>
      </c>
      <c r="Z3" s="464" t="s">
        <v>59</v>
      </c>
      <c r="AA3" s="465" t="s">
        <v>146</v>
      </c>
      <c r="AB3" s="521"/>
      <c r="AC3" s="466" t="s">
        <v>360</v>
      </c>
      <c r="AD3" s="464" t="s">
        <v>296</v>
      </c>
      <c r="AE3" s="465" t="s">
        <v>146</v>
      </c>
      <c r="AF3" s="515"/>
      <c r="AG3" s="462" t="s">
        <v>156</v>
      </c>
      <c r="AH3" s="463"/>
      <c r="AI3" s="462" t="s">
        <v>161</v>
      </c>
      <c r="AJ3" s="464" t="s">
        <v>117</v>
      </c>
      <c r="AK3" s="465" t="s">
        <v>145</v>
      </c>
      <c r="AL3" s="515"/>
      <c r="AM3" s="462" t="s">
        <v>156</v>
      </c>
      <c r="AN3" s="463"/>
      <c r="AO3" s="462" t="s">
        <v>161</v>
      </c>
      <c r="AP3" s="464" t="s">
        <v>117</v>
      </c>
      <c r="AQ3" s="465" t="s">
        <v>145</v>
      </c>
      <c r="AR3" s="515"/>
      <c r="AS3" s="511"/>
    </row>
    <row r="4" spans="1:45" s="9" customFormat="1" ht="18" customHeight="1" x14ac:dyDescent="0.3">
      <c r="A4" s="467"/>
      <c r="B4" s="296" t="s">
        <v>4</v>
      </c>
      <c r="C4" s="468"/>
      <c r="D4" s="469" t="s">
        <v>153</v>
      </c>
      <c r="E4" s="470" t="s">
        <v>153</v>
      </c>
      <c r="F4" s="470" t="s">
        <v>153</v>
      </c>
      <c r="G4" s="470" t="s">
        <v>153</v>
      </c>
      <c r="H4" s="470" t="s">
        <v>153</v>
      </c>
      <c r="I4" s="470" t="s">
        <v>153</v>
      </c>
      <c r="J4" s="509"/>
      <c r="K4" s="512"/>
      <c r="L4" s="520"/>
      <c r="M4" s="469" t="s">
        <v>236</v>
      </c>
      <c r="N4" s="469" t="s">
        <v>236</v>
      </c>
      <c r="O4" s="469" t="s">
        <v>236</v>
      </c>
      <c r="P4" s="469" t="s">
        <v>236</v>
      </c>
      <c r="Q4" s="469" t="s">
        <v>236</v>
      </c>
      <c r="R4" s="470" t="s">
        <v>236</v>
      </c>
      <c r="S4" s="509"/>
      <c r="T4" s="512"/>
      <c r="U4" s="520"/>
      <c r="V4" s="471" t="s">
        <v>236</v>
      </c>
      <c r="W4" s="470" t="s">
        <v>236</v>
      </c>
      <c r="X4" s="524"/>
      <c r="Y4" s="472" t="s">
        <v>236</v>
      </c>
      <c r="Z4" s="471" t="s">
        <v>236</v>
      </c>
      <c r="AA4" s="471" t="s">
        <v>236</v>
      </c>
      <c r="AB4" s="522"/>
      <c r="AC4" s="471" t="s">
        <v>236</v>
      </c>
      <c r="AD4" s="471" t="s">
        <v>236</v>
      </c>
      <c r="AE4" s="471" t="s">
        <v>236</v>
      </c>
      <c r="AF4" s="516"/>
      <c r="AG4" s="469" t="s">
        <v>236</v>
      </c>
      <c r="AH4" s="469" t="s">
        <v>236</v>
      </c>
      <c r="AI4" s="469" t="s">
        <v>236</v>
      </c>
      <c r="AJ4" s="471" t="s">
        <v>236</v>
      </c>
      <c r="AK4" s="471" t="s">
        <v>236</v>
      </c>
      <c r="AL4" s="516"/>
      <c r="AM4" s="469" t="s">
        <v>236</v>
      </c>
      <c r="AN4" s="469" t="s">
        <v>236</v>
      </c>
      <c r="AO4" s="469" t="s">
        <v>236</v>
      </c>
      <c r="AP4" s="471" t="s">
        <v>236</v>
      </c>
      <c r="AQ4" s="471" t="s">
        <v>236</v>
      </c>
      <c r="AR4" s="516"/>
      <c r="AS4" s="512"/>
    </row>
    <row r="5" spans="1:45" s="40" customFormat="1" ht="18" customHeight="1" x14ac:dyDescent="0.3">
      <c r="A5" s="467"/>
      <c r="B5" s="297" t="s">
        <v>5</v>
      </c>
      <c r="C5" s="473"/>
      <c r="D5" s="474" t="s">
        <v>85</v>
      </c>
      <c r="E5" s="475" t="s">
        <v>262</v>
      </c>
      <c r="F5" s="476"/>
      <c r="G5" s="474" t="s">
        <v>8</v>
      </c>
      <c r="H5" s="474" t="s">
        <v>6</v>
      </c>
      <c r="I5" s="474" t="s">
        <v>252</v>
      </c>
      <c r="J5" s="192"/>
      <c r="K5" s="192"/>
      <c r="L5" s="193">
        <v>70</v>
      </c>
      <c r="M5" s="474" t="s">
        <v>398</v>
      </c>
      <c r="N5" s="475" t="s">
        <v>262</v>
      </c>
      <c r="O5" s="476"/>
      <c r="P5" s="474" t="s">
        <v>169</v>
      </c>
      <c r="Q5" s="474" t="s">
        <v>6</v>
      </c>
      <c r="R5" s="474" t="s">
        <v>239</v>
      </c>
      <c r="S5" s="192"/>
      <c r="T5" s="192"/>
      <c r="U5" s="193">
        <v>9</v>
      </c>
      <c r="V5" s="477" t="s">
        <v>151</v>
      </c>
      <c r="W5" s="475" t="s">
        <v>6</v>
      </c>
      <c r="X5" s="193">
        <v>21</v>
      </c>
      <c r="Y5" s="478" t="s">
        <v>113</v>
      </c>
      <c r="Z5" s="479" t="s">
        <v>6</v>
      </c>
      <c r="AA5" s="479" t="s">
        <v>9</v>
      </c>
      <c r="AB5" s="193"/>
      <c r="AC5" s="479" t="s">
        <v>284</v>
      </c>
      <c r="AD5" s="479" t="s">
        <v>6</v>
      </c>
      <c r="AE5" s="479" t="s">
        <v>9</v>
      </c>
      <c r="AF5" s="192" t="s">
        <v>149</v>
      </c>
      <c r="AG5" s="474" t="s">
        <v>157</v>
      </c>
      <c r="AH5" s="476"/>
      <c r="AI5" s="474" t="s">
        <v>8</v>
      </c>
      <c r="AJ5" s="479" t="s">
        <v>159</v>
      </c>
      <c r="AK5" s="479" t="s">
        <v>138</v>
      </c>
      <c r="AL5" s="192" t="s">
        <v>411</v>
      </c>
      <c r="AM5" s="474" t="s">
        <v>157</v>
      </c>
      <c r="AN5" s="476"/>
      <c r="AO5" s="474" t="s">
        <v>8</v>
      </c>
      <c r="AP5" s="479" t="s">
        <v>159</v>
      </c>
      <c r="AQ5" s="479" t="s">
        <v>138</v>
      </c>
      <c r="AR5" s="192"/>
      <c r="AS5" s="480"/>
    </row>
    <row r="6" spans="1:45" s="33" customFormat="1" ht="15.75" customHeight="1" x14ac:dyDescent="0.3">
      <c r="A6" s="481">
        <v>2</v>
      </c>
      <c r="B6" s="489" t="s">
        <v>13</v>
      </c>
      <c r="C6" s="482" t="s">
        <v>12</v>
      </c>
      <c r="D6" s="37"/>
      <c r="E6" s="143">
        <v>1.4E-2</v>
      </c>
      <c r="F6" s="37"/>
      <c r="G6" s="143"/>
      <c r="H6" s="37"/>
      <c r="I6" s="37"/>
      <c r="J6" s="37" t="e">
        <f>(E6+G6+H6+#REF!+D6+I6)*$J$5</f>
        <v>#REF!</v>
      </c>
      <c r="K6" s="37" t="e">
        <f>(F6+G6+H6+#REF!+D6+I6)*$K$5</f>
        <v>#REF!</v>
      </c>
      <c r="L6" s="37">
        <f t="shared" ref="L6:L18" si="0">(I6+H6+G6+F6+E6+D6)*$L$5</f>
        <v>0.98</v>
      </c>
      <c r="M6" s="37"/>
      <c r="N6" s="37">
        <v>1.4E-2</v>
      </c>
      <c r="O6" s="37"/>
      <c r="P6" s="143"/>
      <c r="Q6" s="37"/>
      <c r="R6" s="37">
        <v>0.02</v>
      </c>
      <c r="S6" s="37">
        <f t="shared" ref="S6:S11" si="1">(R6+Q6+P6+N6+M6)*$S$5</f>
        <v>0</v>
      </c>
      <c r="T6" s="37">
        <f t="shared" ref="T6:T11" si="2">(R6+Q6+P6+O6+M6)*$T$5</f>
        <v>0</v>
      </c>
      <c r="U6" s="37">
        <f t="shared" ref="U6:U18" si="3">(M6+N6+P6+Q6+R6)*$U$5</f>
        <v>0.30600000000000005</v>
      </c>
      <c r="V6" s="37"/>
      <c r="W6" s="37"/>
      <c r="X6" s="37">
        <f t="shared" ref="X6:X18" si="4">(V6+W6)*$X$5</f>
        <v>0</v>
      </c>
      <c r="Y6" s="37"/>
      <c r="Z6" s="37"/>
      <c r="AA6" s="37"/>
      <c r="AB6" s="37">
        <f t="shared" ref="AB6:AB18" si="5">(AA6+Z6+Y6)*AB$5</f>
        <v>0</v>
      </c>
      <c r="AC6" s="37"/>
      <c r="AD6" s="37"/>
      <c r="AE6" s="37"/>
      <c r="AF6" s="37">
        <f t="shared" ref="AF6:AF18" si="6">(AC6+AD6+AE6)*$AF$5</f>
        <v>0</v>
      </c>
      <c r="AG6" s="37">
        <v>1.6E-2</v>
      </c>
      <c r="AH6" s="37"/>
      <c r="AI6" s="143"/>
      <c r="AJ6" s="37"/>
      <c r="AK6" s="195">
        <v>0.02</v>
      </c>
      <c r="AL6" s="37">
        <f t="shared" ref="AL6:AL18" si="7">(AG6+AI6+AJ6+AK6)*$AL$5</f>
        <v>1.3680000000000001</v>
      </c>
      <c r="AM6" s="37">
        <v>1.6E-2</v>
      </c>
      <c r="AN6" s="37"/>
      <c r="AO6" s="143"/>
      <c r="AP6" s="37"/>
      <c r="AQ6" s="195">
        <v>0.02</v>
      </c>
      <c r="AR6" s="37">
        <f t="shared" ref="AR6:AR18" si="8">(AQ6+AM6+AO6+AP6)*$AR$5</f>
        <v>0</v>
      </c>
      <c r="AS6" s="493">
        <f t="shared" ref="AS6:AS18" si="9">AR6+AF6+AB6+X6+U6+L6+AL6</f>
        <v>2.6539999999999999</v>
      </c>
    </row>
    <row r="7" spans="1:45" s="33" customFormat="1" ht="15.75" customHeight="1" x14ac:dyDescent="0.3">
      <c r="A7" s="481">
        <v>3</v>
      </c>
      <c r="B7" s="490" t="s">
        <v>144</v>
      </c>
      <c r="C7" s="483" t="s">
        <v>12</v>
      </c>
      <c r="D7" s="37"/>
      <c r="E7" s="143"/>
      <c r="F7" s="37"/>
      <c r="G7" s="143"/>
      <c r="H7" s="37"/>
      <c r="I7" s="37">
        <v>0.03</v>
      </c>
      <c r="J7" s="37" t="e">
        <f>(E7+G7+H7+#REF!+D7+I7)*$J$5</f>
        <v>#REF!</v>
      </c>
      <c r="K7" s="37" t="e">
        <f>(F7+G7+H7+#REF!+D7+I7)*$K$5</f>
        <v>#REF!</v>
      </c>
      <c r="L7" s="37">
        <f t="shared" si="0"/>
        <v>2.1</v>
      </c>
      <c r="M7" s="37"/>
      <c r="N7" s="37"/>
      <c r="O7" s="37"/>
      <c r="P7" s="143"/>
      <c r="Q7" s="37"/>
      <c r="R7" s="37">
        <v>0.03</v>
      </c>
      <c r="S7" s="37">
        <f t="shared" si="1"/>
        <v>0</v>
      </c>
      <c r="T7" s="37">
        <f t="shared" si="2"/>
        <v>0</v>
      </c>
      <c r="U7" s="37">
        <f t="shared" si="3"/>
        <v>0.27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37"/>
      <c r="AD7" s="37"/>
      <c r="AE7" s="37">
        <v>0.03</v>
      </c>
      <c r="AF7" s="37">
        <f t="shared" si="6"/>
        <v>0.3</v>
      </c>
      <c r="AG7" s="37"/>
      <c r="AH7" s="37"/>
      <c r="AI7" s="143"/>
      <c r="AJ7" s="37"/>
      <c r="AK7" s="195">
        <v>0.02</v>
      </c>
      <c r="AL7" s="37">
        <f t="shared" si="7"/>
        <v>0.76</v>
      </c>
      <c r="AM7" s="37"/>
      <c r="AN7" s="37"/>
      <c r="AO7" s="143"/>
      <c r="AP7" s="37"/>
      <c r="AQ7" s="195">
        <v>0.02</v>
      </c>
      <c r="AR7" s="37">
        <f t="shared" si="8"/>
        <v>0</v>
      </c>
      <c r="AS7" s="493">
        <f t="shared" si="9"/>
        <v>3.4299999999999997</v>
      </c>
    </row>
    <row r="8" spans="1:45" s="33" customFormat="1" ht="18" customHeight="1" x14ac:dyDescent="0.3">
      <c r="A8" s="481">
        <v>7</v>
      </c>
      <c r="B8" s="491" t="s">
        <v>50</v>
      </c>
      <c r="C8" s="483" t="s">
        <v>12</v>
      </c>
      <c r="D8" s="37"/>
      <c r="E8" s="143"/>
      <c r="F8" s="37"/>
      <c r="G8" s="143"/>
      <c r="H8" s="37"/>
      <c r="I8" s="37"/>
      <c r="J8" s="37" t="e">
        <f>(E8+G8+H8+#REF!+D8+I8)*$J$5</f>
        <v>#REF!</v>
      </c>
      <c r="K8" s="37" t="e">
        <f>(F8+G8+H8+#REF!+D8+I8)*$K$5</f>
        <v>#REF!</v>
      </c>
      <c r="L8" s="37">
        <f t="shared" si="0"/>
        <v>0</v>
      </c>
      <c r="M8" s="37"/>
      <c r="N8" s="37"/>
      <c r="O8" s="37"/>
      <c r="P8" s="143"/>
      <c r="Q8" s="37"/>
      <c r="R8" s="37"/>
      <c r="S8" s="37">
        <f t="shared" si="1"/>
        <v>0</v>
      </c>
      <c r="T8" s="37">
        <f t="shared" si="2"/>
        <v>0</v>
      </c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37">
        <v>5.0000000000000001E-3</v>
      </c>
      <c r="AD8" s="37"/>
      <c r="AE8" s="37"/>
      <c r="AF8" s="37">
        <f t="shared" si="6"/>
        <v>0.05</v>
      </c>
      <c r="AG8" s="37"/>
      <c r="AH8" s="37"/>
      <c r="AI8" s="143"/>
      <c r="AJ8" s="37"/>
      <c r="AK8" s="195"/>
      <c r="AL8" s="37">
        <f t="shared" si="7"/>
        <v>0</v>
      </c>
      <c r="AM8" s="37"/>
      <c r="AN8" s="37"/>
      <c r="AO8" s="143"/>
      <c r="AP8" s="37"/>
      <c r="AQ8" s="195"/>
      <c r="AR8" s="37">
        <f t="shared" si="8"/>
        <v>0</v>
      </c>
      <c r="AS8" s="493">
        <f t="shared" si="9"/>
        <v>0.05</v>
      </c>
    </row>
    <row r="9" spans="1:45" s="33" customFormat="1" ht="18" customHeight="1" x14ac:dyDescent="0.3">
      <c r="A9" s="481">
        <v>13</v>
      </c>
      <c r="B9" s="491" t="s">
        <v>41</v>
      </c>
      <c r="C9" s="483" t="s">
        <v>12</v>
      </c>
      <c r="D9" s="37"/>
      <c r="E9" s="143">
        <v>4.4999999999999997E-3</v>
      </c>
      <c r="F9" s="37"/>
      <c r="G9" s="143"/>
      <c r="H9" s="37"/>
      <c r="I9" s="37"/>
      <c r="J9" s="37" t="e">
        <f>(E9+G9+H9+#REF!+D9+I9)*$J$5</f>
        <v>#REF!</v>
      </c>
      <c r="K9" s="37" t="e">
        <f>(F9+G9+H9+#REF!+D9+I9)*$K$5</f>
        <v>#REF!</v>
      </c>
      <c r="L9" s="37">
        <f t="shared" si="0"/>
        <v>0.315</v>
      </c>
      <c r="M9" s="37"/>
      <c r="N9" s="37">
        <v>4.4999999999999997E-3</v>
      </c>
      <c r="O9" s="37"/>
      <c r="P9" s="143"/>
      <c r="Q9" s="37"/>
      <c r="R9" s="37"/>
      <c r="S9" s="37">
        <f t="shared" si="1"/>
        <v>0</v>
      </c>
      <c r="T9" s="37">
        <f t="shared" si="2"/>
        <v>0</v>
      </c>
      <c r="U9" s="37">
        <f t="shared" si="3"/>
        <v>4.0499999999999994E-2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37">
        <v>5.0000000000000001E-3</v>
      </c>
      <c r="AD9" s="37"/>
      <c r="AE9" s="37"/>
      <c r="AF9" s="37">
        <f t="shared" si="6"/>
        <v>0.05</v>
      </c>
      <c r="AG9" s="37">
        <v>7.0000000000000001E-3</v>
      </c>
      <c r="AH9" s="37"/>
      <c r="AI9" s="143"/>
      <c r="AJ9" s="37"/>
      <c r="AK9" s="195"/>
      <c r="AL9" s="37">
        <f t="shared" si="7"/>
        <v>0.26600000000000001</v>
      </c>
      <c r="AM9" s="37">
        <v>7.0000000000000001E-3</v>
      </c>
      <c r="AN9" s="37"/>
      <c r="AO9" s="143"/>
      <c r="AP9" s="37"/>
      <c r="AQ9" s="195"/>
      <c r="AR9" s="37">
        <f t="shared" si="8"/>
        <v>0</v>
      </c>
      <c r="AS9" s="493">
        <f t="shared" si="9"/>
        <v>0.67149999999999999</v>
      </c>
    </row>
    <row r="10" spans="1:45" s="33" customFormat="1" ht="18" customHeight="1" x14ac:dyDescent="0.3">
      <c r="A10" s="481">
        <v>14</v>
      </c>
      <c r="B10" s="491" t="s">
        <v>42</v>
      </c>
      <c r="C10" s="483" t="s">
        <v>12</v>
      </c>
      <c r="D10" s="37"/>
      <c r="E10" s="143"/>
      <c r="F10" s="37"/>
      <c r="G10" s="143">
        <v>5.0000000000000001E-3</v>
      </c>
      <c r="H10" s="37"/>
      <c r="I10" s="37"/>
      <c r="J10" s="37" t="e">
        <f>(E10+G10+H10+#REF!+D10+I10)*$J$5</f>
        <v>#REF!</v>
      </c>
      <c r="K10" s="37" t="e">
        <f>(F10+G10+H10+#REF!+D10+I10)*$K$5</f>
        <v>#REF!</v>
      </c>
      <c r="L10" s="37">
        <f t="shared" si="0"/>
        <v>0.35000000000000003</v>
      </c>
      <c r="M10" s="37"/>
      <c r="N10" s="37"/>
      <c r="O10" s="37"/>
      <c r="P10" s="143">
        <v>3.0000000000000001E-3</v>
      </c>
      <c r="Q10" s="37"/>
      <c r="R10" s="37"/>
      <c r="S10" s="37">
        <f t="shared" si="1"/>
        <v>0</v>
      </c>
      <c r="T10" s="37">
        <f t="shared" si="2"/>
        <v>0</v>
      </c>
      <c r="U10" s="37">
        <f t="shared" si="3"/>
        <v>2.7E-2</v>
      </c>
      <c r="V10" s="37"/>
      <c r="W10" s="37"/>
      <c r="X10" s="37">
        <f t="shared" si="4"/>
        <v>0</v>
      </c>
      <c r="Y10" s="37">
        <v>3.0000000000000001E-3</v>
      </c>
      <c r="Z10" s="37"/>
      <c r="AA10" s="37"/>
      <c r="AB10" s="37">
        <f t="shared" si="5"/>
        <v>0</v>
      </c>
      <c r="AC10" s="37"/>
      <c r="AD10" s="37"/>
      <c r="AE10" s="37"/>
      <c r="AF10" s="37">
        <f t="shared" si="6"/>
        <v>0</v>
      </c>
      <c r="AG10" s="37"/>
      <c r="AH10" s="37"/>
      <c r="AI10" s="143">
        <v>5.0000000000000001E-3</v>
      </c>
      <c r="AJ10" s="37"/>
      <c r="AK10" s="195"/>
      <c r="AL10" s="37">
        <f t="shared" si="7"/>
        <v>0.19</v>
      </c>
      <c r="AM10" s="37"/>
      <c r="AN10" s="37"/>
      <c r="AO10" s="143">
        <v>5.0000000000000001E-3</v>
      </c>
      <c r="AP10" s="37"/>
      <c r="AQ10" s="195"/>
      <c r="AR10" s="37">
        <f t="shared" si="8"/>
        <v>0</v>
      </c>
      <c r="AS10" s="493">
        <f t="shared" si="9"/>
        <v>0.56700000000000006</v>
      </c>
    </row>
    <row r="11" spans="1:45" s="33" customFormat="1" ht="18" customHeight="1" x14ac:dyDescent="0.3">
      <c r="A11" s="481">
        <v>22</v>
      </c>
      <c r="B11" s="489" t="s">
        <v>18</v>
      </c>
      <c r="C11" s="482" t="s">
        <v>12</v>
      </c>
      <c r="D11" s="37"/>
      <c r="E11" s="143">
        <v>5.45E-2</v>
      </c>
      <c r="F11" s="37"/>
      <c r="G11" s="143"/>
      <c r="H11" s="37"/>
      <c r="I11" s="37"/>
      <c r="J11" s="37" t="e">
        <f>(E11+G11+H11+#REF!+D11+I11)*$J$5</f>
        <v>#REF!</v>
      </c>
      <c r="K11" s="37" t="e">
        <f>(F11+G11+H11+#REF!+D11+I11)*$K$5</f>
        <v>#REF!</v>
      </c>
      <c r="L11" s="37">
        <f t="shared" si="0"/>
        <v>3.8149999999999999</v>
      </c>
      <c r="M11" s="37"/>
      <c r="N11" s="37">
        <v>5.45E-2</v>
      </c>
      <c r="O11" s="37"/>
      <c r="P11" s="143"/>
      <c r="Q11" s="37"/>
      <c r="R11" s="37"/>
      <c r="S11" s="37">
        <f t="shared" si="1"/>
        <v>0</v>
      </c>
      <c r="T11" s="37">
        <f t="shared" si="2"/>
        <v>0</v>
      </c>
      <c r="U11" s="37">
        <f t="shared" si="3"/>
        <v>0.49049999999999999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37">
        <v>1.3169999999999999E-2</v>
      </c>
      <c r="AD11" s="37"/>
      <c r="AE11" s="37"/>
      <c r="AF11" s="37">
        <f t="shared" si="6"/>
        <v>0.13169999999999998</v>
      </c>
      <c r="AG11" s="37">
        <v>6.6199999999999995E-2</v>
      </c>
      <c r="AH11" s="37"/>
      <c r="AI11" s="143"/>
      <c r="AJ11" s="37"/>
      <c r="AK11" s="195"/>
      <c r="AL11" s="37">
        <f t="shared" si="7"/>
        <v>2.5155999999999996</v>
      </c>
      <c r="AM11" s="37">
        <v>6.6199999999999995E-2</v>
      </c>
      <c r="AN11" s="37"/>
      <c r="AO11" s="143"/>
      <c r="AP11" s="37"/>
      <c r="AQ11" s="195"/>
      <c r="AR11" s="37">
        <f t="shared" si="8"/>
        <v>0</v>
      </c>
      <c r="AS11" s="493">
        <f t="shared" si="9"/>
        <v>6.9527999999999999</v>
      </c>
    </row>
    <row r="12" spans="1:45" s="33" customFormat="1" ht="18" customHeight="1" x14ac:dyDescent="0.3">
      <c r="A12" s="481">
        <v>35</v>
      </c>
      <c r="B12" s="491" t="s">
        <v>29</v>
      </c>
      <c r="C12" s="483" t="s">
        <v>12</v>
      </c>
      <c r="D12" s="37"/>
      <c r="E12" s="143"/>
      <c r="F12" s="37"/>
      <c r="G12" s="143">
        <v>6.0999999999999999E-2</v>
      </c>
      <c r="H12" s="37"/>
      <c r="I12" s="37"/>
      <c r="J12" s="37" t="e">
        <f>(E12+G12+H12+#REF!+D12+I12)*$J$5</f>
        <v>#REF!</v>
      </c>
      <c r="K12" s="37" t="e">
        <f>(F12+G12+H12+#REF!+D12+I12)*$K$5</f>
        <v>#REF!</v>
      </c>
      <c r="L12" s="37">
        <f t="shared" si="0"/>
        <v>4.2699999999999996</v>
      </c>
      <c r="M12" s="37"/>
      <c r="N12" s="37"/>
      <c r="O12" s="37"/>
      <c r="P12" s="143">
        <v>7.3200000000000001E-2</v>
      </c>
      <c r="Q12" s="37"/>
      <c r="R12" s="37"/>
      <c r="S12" s="37">
        <f t="shared" ref="S12:S18" si="10">(R12+Q12+P12+N12+M12)*$S$5</f>
        <v>0</v>
      </c>
      <c r="T12" s="37">
        <f t="shared" ref="T12:T18" si="11">(R12+Q12+P12+O12+M12)*$T$5</f>
        <v>0</v>
      </c>
      <c r="U12" s="37">
        <f t="shared" si="3"/>
        <v>0.65880000000000005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37"/>
      <c r="AD12" s="37"/>
      <c r="AE12" s="37"/>
      <c r="AF12" s="37">
        <f t="shared" si="6"/>
        <v>0</v>
      </c>
      <c r="AG12" s="37"/>
      <c r="AH12" s="37"/>
      <c r="AI12" s="143">
        <v>6.0999999999999999E-2</v>
      </c>
      <c r="AJ12" s="37"/>
      <c r="AK12" s="195"/>
      <c r="AL12" s="37">
        <f t="shared" si="7"/>
        <v>2.3180000000000001</v>
      </c>
      <c r="AM12" s="37"/>
      <c r="AN12" s="37"/>
      <c r="AO12" s="143">
        <v>6.0999999999999999E-2</v>
      </c>
      <c r="AP12" s="37"/>
      <c r="AQ12" s="195"/>
      <c r="AR12" s="37">
        <f t="shared" si="8"/>
        <v>0</v>
      </c>
      <c r="AS12" s="493">
        <f t="shared" si="9"/>
        <v>7.2468000000000004</v>
      </c>
    </row>
    <row r="13" spans="1:45" s="33" customFormat="1" ht="18" customHeight="1" x14ac:dyDescent="0.3">
      <c r="A13" s="481">
        <v>37</v>
      </c>
      <c r="B13" s="491" t="s">
        <v>31</v>
      </c>
      <c r="C13" s="483" t="s">
        <v>12</v>
      </c>
      <c r="D13" s="37"/>
      <c r="E13" s="143"/>
      <c r="F13" s="37"/>
      <c r="G13" s="143"/>
      <c r="H13" s="37"/>
      <c r="I13" s="37"/>
      <c r="J13" s="37" t="e">
        <f>(E13+G13+H13+#REF!+D13+I13)*$J$5</f>
        <v>#REF!</v>
      </c>
      <c r="K13" s="37" t="e">
        <f>(F13+G13+H13+#REF!+D13+I13)*$K$5</f>
        <v>#REF!</v>
      </c>
      <c r="L13" s="37">
        <f t="shared" si="0"/>
        <v>0</v>
      </c>
      <c r="M13" s="37"/>
      <c r="N13" s="37"/>
      <c r="O13" s="37"/>
      <c r="P13" s="143"/>
      <c r="Q13" s="37"/>
      <c r="R13" s="37"/>
      <c r="S13" s="37">
        <f t="shared" si="10"/>
        <v>0</v>
      </c>
      <c r="T13" s="37">
        <f t="shared" si="11"/>
        <v>0</v>
      </c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37">
        <v>5.0000000000000001E-3</v>
      </c>
      <c r="AD13" s="37"/>
      <c r="AE13" s="37"/>
      <c r="AF13" s="37">
        <f t="shared" si="6"/>
        <v>0.05</v>
      </c>
      <c r="AG13" s="37"/>
      <c r="AH13" s="37"/>
      <c r="AI13" s="143"/>
      <c r="AJ13" s="37"/>
      <c r="AK13" s="195"/>
      <c r="AL13" s="37">
        <f t="shared" si="7"/>
        <v>0</v>
      </c>
      <c r="AM13" s="37"/>
      <c r="AN13" s="37"/>
      <c r="AO13" s="143"/>
      <c r="AP13" s="37"/>
      <c r="AQ13" s="195"/>
      <c r="AR13" s="37">
        <f t="shared" si="8"/>
        <v>0</v>
      </c>
      <c r="AS13" s="493">
        <f t="shared" si="9"/>
        <v>0.05</v>
      </c>
    </row>
    <row r="14" spans="1:45" s="33" customFormat="1" ht="15.75" customHeight="1" x14ac:dyDescent="0.3">
      <c r="A14" s="481">
        <v>45</v>
      </c>
      <c r="B14" s="491" t="s">
        <v>37</v>
      </c>
      <c r="C14" s="483" t="s">
        <v>12</v>
      </c>
      <c r="D14" s="37"/>
      <c r="E14" s="143"/>
      <c r="F14" s="37"/>
      <c r="G14" s="143"/>
      <c r="H14" s="37">
        <v>0.02</v>
      </c>
      <c r="I14" s="37"/>
      <c r="J14" s="37" t="e">
        <f>(E14+G14+H14+#REF!+D14+I14)*$J$5</f>
        <v>#REF!</v>
      </c>
      <c r="K14" s="37" t="e">
        <f>(F14+G14+H14+#REF!+D14+I14)*$K$5</f>
        <v>#REF!</v>
      </c>
      <c r="L14" s="37">
        <f t="shared" si="0"/>
        <v>1.4000000000000001</v>
      </c>
      <c r="M14" s="37"/>
      <c r="N14" s="37"/>
      <c r="O14" s="37"/>
      <c r="P14" s="143"/>
      <c r="Q14" s="37">
        <v>0.02</v>
      </c>
      <c r="R14" s="37"/>
      <c r="S14" s="37">
        <f t="shared" si="10"/>
        <v>0</v>
      </c>
      <c r="T14" s="37">
        <f t="shared" si="11"/>
        <v>0</v>
      </c>
      <c r="U14" s="37">
        <f t="shared" si="3"/>
        <v>0.18</v>
      </c>
      <c r="V14" s="37"/>
      <c r="W14" s="37">
        <v>0.01</v>
      </c>
      <c r="X14" s="37">
        <f t="shared" si="4"/>
        <v>0.21</v>
      </c>
      <c r="Y14" s="37"/>
      <c r="Z14" s="37">
        <v>0.01</v>
      </c>
      <c r="AA14" s="37"/>
      <c r="AB14" s="37">
        <f t="shared" si="5"/>
        <v>0</v>
      </c>
      <c r="AC14" s="37"/>
      <c r="AD14" s="37">
        <v>6.0000000000000001E-3</v>
      </c>
      <c r="AE14" s="37"/>
      <c r="AF14" s="37">
        <f t="shared" si="6"/>
        <v>0.06</v>
      </c>
      <c r="AG14" s="37"/>
      <c r="AH14" s="37"/>
      <c r="AI14" s="143"/>
      <c r="AJ14" s="37">
        <v>0.01</v>
      </c>
      <c r="AK14" s="195"/>
      <c r="AL14" s="37">
        <f t="shared" si="7"/>
        <v>0.38</v>
      </c>
      <c r="AM14" s="37"/>
      <c r="AN14" s="37"/>
      <c r="AO14" s="143"/>
      <c r="AP14" s="37">
        <v>0.01</v>
      </c>
      <c r="AQ14" s="195"/>
      <c r="AR14" s="37">
        <f t="shared" si="8"/>
        <v>0</v>
      </c>
      <c r="AS14" s="493">
        <f t="shared" si="9"/>
        <v>2.23</v>
      </c>
    </row>
    <row r="15" spans="1:45" s="33" customFormat="1" ht="16.5" customHeight="1" x14ac:dyDescent="0.3">
      <c r="A15" s="481">
        <v>46</v>
      </c>
      <c r="B15" s="491" t="s">
        <v>38</v>
      </c>
      <c r="C15" s="483" t="s">
        <v>12</v>
      </c>
      <c r="D15" s="37"/>
      <c r="E15" s="143">
        <v>5.0000000000000001E-4</v>
      </c>
      <c r="F15" s="37"/>
      <c r="G15" s="143">
        <v>5.0000000000000001E-4</v>
      </c>
      <c r="H15" s="37"/>
      <c r="I15" s="37"/>
      <c r="J15" s="37" t="e">
        <f>(E15+G15+H15+#REF!+D15+I15)*$J$5</f>
        <v>#REF!</v>
      </c>
      <c r="K15" s="37" t="e">
        <f>(F15+G15+H15+#REF!+D15+I15)*$K$5</f>
        <v>#REF!</v>
      </c>
      <c r="L15" s="37">
        <f t="shared" si="0"/>
        <v>7.0000000000000007E-2</v>
      </c>
      <c r="M15" s="37"/>
      <c r="N15" s="37">
        <v>5.0000000000000001E-4</v>
      </c>
      <c r="O15" s="37"/>
      <c r="P15" s="143">
        <v>5.9999999999999995E-4</v>
      </c>
      <c r="Q15" s="37"/>
      <c r="R15" s="37"/>
      <c r="S15" s="37">
        <f t="shared" si="10"/>
        <v>0</v>
      </c>
      <c r="T15" s="37">
        <f t="shared" si="11"/>
        <v>0</v>
      </c>
      <c r="U15" s="37">
        <f t="shared" si="3"/>
        <v>9.8999999999999991E-3</v>
      </c>
      <c r="V15" s="37"/>
      <c r="W15" s="37"/>
      <c r="X15" s="37">
        <f t="shared" si="4"/>
        <v>0</v>
      </c>
      <c r="Y15" s="37">
        <v>2.9999999999999997E-4</v>
      </c>
      <c r="Z15" s="37"/>
      <c r="AA15" s="37"/>
      <c r="AB15" s="37">
        <f t="shared" si="5"/>
        <v>0</v>
      </c>
      <c r="AC15" s="37">
        <v>8.9999999999999998E-4</v>
      </c>
      <c r="AD15" s="37"/>
      <c r="AE15" s="37"/>
      <c r="AF15" s="37">
        <f t="shared" si="6"/>
        <v>8.9999999999999993E-3</v>
      </c>
      <c r="AG15" s="37">
        <v>5.9999999999999995E-4</v>
      </c>
      <c r="AH15" s="37"/>
      <c r="AI15" s="143">
        <v>5.0000000000000001E-4</v>
      </c>
      <c r="AJ15" s="37"/>
      <c r="AK15" s="195"/>
      <c r="AL15" s="37">
        <f t="shared" si="7"/>
        <v>4.1799999999999997E-2</v>
      </c>
      <c r="AM15" s="37">
        <v>5.9999999999999995E-4</v>
      </c>
      <c r="AN15" s="37"/>
      <c r="AO15" s="143">
        <v>5.0000000000000001E-4</v>
      </c>
      <c r="AP15" s="37"/>
      <c r="AQ15" s="195"/>
      <c r="AR15" s="37">
        <f t="shared" si="8"/>
        <v>0</v>
      </c>
      <c r="AS15" s="493">
        <f t="shared" si="9"/>
        <v>0.13070000000000001</v>
      </c>
    </row>
    <row r="16" spans="1:45" s="33" customFormat="1" ht="18" customHeight="1" x14ac:dyDescent="0.3">
      <c r="A16" s="481">
        <v>47</v>
      </c>
      <c r="B16" s="491" t="s">
        <v>14</v>
      </c>
      <c r="C16" s="483" t="s">
        <v>12</v>
      </c>
      <c r="D16" s="37"/>
      <c r="E16" s="143">
        <v>7.4999999999999997E-3</v>
      </c>
      <c r="F16" s="37"/>
      <c r="G16" s="143"/>
      <c r="H16" s="37"/>
      <c r="I16" s="37"/>
      <c r="J16" s="37" t="e">
        <f>(E16+G16+H16+#REF!+D16+I16)*$J$5</f>
        <v>#REF!</v>
      </c>
      <c r="K16" s="37" t="e">
        <f>(F16+G16+H16+#REF!+D16+I16)*$K$5</f>
        <v>#REF!</v>
      </c>
      <c r="L16" s="37">
        <f t="shared" si="0"/>
        <v>0.52500000000000002</v>
      </c>
      <c r="M16" s="37"/>
      <c r="N16" s="37">
        <v>7.4999999999999997E-3</v>
      </c>
      <c r="O16" s="37"/>
      <c r="P16" s="143"/>
      <c r="Q16" s="37"/>
      <c r="R16" s="37"/>
      <c r="S16" s="37">
        <f t="shared" si="10"/>
        <v>0</v>
      </c>
      <c r="T16" s="37">
        <f t="shared" si="11"/>
        <v>0</v>
      </c>
      <c r="U16" s="37">
        <f t="shared" si="3"/>
        <v>6.7500000000000004E-2</v>
      </c>
      <c r="V16" s="37"/>
      <c r="W16" s="37"/>
      <c r="X16" s="37">
        <f t="shared" si="4"/>
        <v>0</v>
      </c>
      <c r="Y16" s="37"/>
      <c r="Z16" s="37"/>
      <c r="AA16" s="37"/>
      <c r="AB16" s="37">
        <f t="shared" si="5"/>
        <v>0</v>
      </c>
      <c r="AC16" s="37"/>
      <c r="AD16" s="37"/>
      <c r="AE16" s="37"/>
      <c r="AF16" s="37">
        <f t="shared" si="6"/>
        <v>0</v>
      </c>
      <c r="AG16" s="37">
        <v>8.9999999999999993E-3</v>
      </c>
      <c r="AH16" s="37"/>
      <c r="AI16" s="143"/>
      <c r="AJ16" s="37"/>
      <c r="AK16" s="195"/>
      <c r="AL16" s="37">
        <f t="shared" si="7"/>
        <v>0.34199999999999997</v>
      </c>
      <c r="AM16" s="37">
        <v>8.9999999999999993E-3</v>
      </c>
      <c r="AN16" s="37"/>
      <c r="AO16" s="143"/>
      <c r="AP16" s="37"/>
      <c r="AQ16" s="195"/>
      <c r="AR16" s="37">
        <f t="shared" si="8"/>
        <v>0</v>
      </c>
      <c r="AS16" s="493">
        <f t="shared" si="9"/>
        <v>0.9345</v>
      </c>
    </row>
    <row r="17" spans="1:45" s="33" customFormat="1" ht="18" customHeight="1" x14ac:dyDescent="0.3">
      <c r="A17" s="484">
        <v>53</v>
      </c>
      <c r="B17" s="489" t="s">
        <v>190</v>
      </c>
      <c r="C17" s="482" t="s">
        <v>12</v>
      </c>
      <c r="D17" s="37">
        <v>6.1199999999999997E-2</v>
      </c>
      <c r="E17" s="143"/>
      <c r="F17" s="37"/>
      <c r="G17" s="143"/>
      <c r="H17" s="37"/>
      <c r="I17" s="37"/>
      <c r="J17" s="37" t="e">
        <f>(E17+G17+H17+#REF!+D17+I17)*$J$5</f>
        <v>#REF!</v>
      </c>
      <c r="K17" s="37" t="e">
        <f>(F17+G17+H17+#REF!+D17+I17)*$K$5</f>
        <v>#REF!</v>
      </c>
      <c r="L17" s="37">
        <f t="shared" si="0"/>
        <v>4.2839999999999998</v>
      </c>
      <c r="M17" s="37">
        <v>5.0999999999999997E-2</v>
      </c>
      <c r="N17" s="37"/>
      <c r="O17" s="37"/>
      <c r="P17" s="143"/>
      <c r="Q17" s="37"/>
      <c r="R17" s="37"/>
      <c r="S17" s="37">
        <f t="shared" si="10"/>
        <v>0</v>
      </c>
      <c r="T17" s="37">
        <f t="shared" si="11"/>
        <v>0</v>
      </c>
      <c r="U17" s="37">
        <f t="shared" si="3"/>
        <v>0.45899999999999996</v>
      </c>
      <c r="V17" s="37"/>
      <c r="W17" s="37"/>
      <c r="X17" s="37">
        <f t="shared" si="4"/>
        <v>0</v>
      </c>
      <c r="Y17" s="37"/>
      <c r="Z17" s="37"/>
      <c r="AA17" s="37"/>
      <c r="AB17" s="37">
        <f t="shared" si="5"/>
        <v>0</v>
      </c>
      <c r="AC17" s="37"/>
      <c r="AD17" s="37"/>
      <c r="AE17" s="37"/>
      <c r="AF17" s="37">
        <f t="shared" si="6"/>
        <v>0</v>
      </c>
      <c r="AG17" s="37"/>
      <c r="AH17" s="37"/>
      <c r="AI17" s="143"/>
      <c r="AJ17" s="37"/>
      <c r="AK17" s="195"/>
      <c r="AL17" s="37">
        <f t="shared" si="7"/>
        <v>0</v>
      </c>
      <c r="AM17" s="37"/>
      <c r="AN17" s="37"/>
      <c r="AO17" s="143"/>
      <c r="AP17" s="37"/>
      <c r="AQ17" s="195"/>
      <c r="AR17" s="37">
        <f t="shared" si="8"/>
        <v>0</v>
      </c>
      <c r="AS17" s="493">
        <f t="shared" si="9"/>
        <v>4.7429999999999994</v>
      </c>
    </row>
    <row r="18" spans="1:45" s="33" customFormat="1" ht="18" customHeight="1" x14ac:dyDescent="0.3">
      <c r="A18" s="484">
        <v>57</v>
      </c>
      <c r="B18" s="491" t="s">
        <v>54</v>
      </c>
      <c r="C18" s="483" t="s">
        <v>12</v>
      </c>
      <c r="D18" s="37"/>
      <c r="E18" s="143"/>
      <c r="F18" s="37"/>
      <c r="G18" s="143"/>
      <c r="H18" s="37"/>
      <c r="I18" s="37"/>
      <c r="J18" s="37" t="e">
        <f>(E18+G18+H18+#REF!+D18+I18)*$J$5</f>
        <v>#REF!</v>
      </c>
      <c r="K18" s="37" t="e">
        <f>(F18+G18+H18+#REF!+D18+I18)*$K$5</f>
        <v>#REF!</v>
      </c>
      <c r="L18" s="37">
        <f t="shared" si="0"/>
        <v>0</v>
      </c>
      <c r="M18" s="37"/>
      <c r="N18" s="37"/>
      <c r="O18" s="37"/>
      <c r="P18" s="143"/>
      <c r="Q18" s="37"/>
      <c r="R18" s="37"/>
      <c r="S18" s="37">
        <f t="shared" si="10"/>
        <v>0</v>
      </c>
      <c r="T18" s="37">
        <f t="shared" si="11"/>
        <v>0</v>
      </c>
      <c r="U18" s="37">
        <f t="shared" si="3"/>
        <v>0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37">
        <v>2.7300000000000001E-2</v>
      </c>
      <c r="AD18" s="37"/>
      <c r="AE18" s="37"/>
      <c r="AF18" s="37">
        <f t="shared" si="6"/>
        <v>0.27300000000000002</v>
      </c>
      <c r="AG18" s="37"/>
      <c r="AH18" s="37"/>
      <c r="AI18" s="143"/>
      <c r="AJ18" s="37"/>
      <c r="AK18" s="195"/>
      <c r="AL18" s="37">
        <f t="shared" si="7"/>
        <v>0</v>
      </c>
      <c r="AM18" s="37"/>
      <c r="AN18" s="37"/>
      <c r="AO18" s="143"/>
      <c r="AP18" s="37"/>
      <c r="AQ18" s="195"/>
      <c r="AR18" s="37">
        <f t="shared" si="8"/>
        <v>0</v>
      </c>
      <c r="AS18" s="493">
        <f t="shared" si="9"/>
        <v>0.27300000000000002</v>
      </c>
    </row>
    <row r="19" spans="1:45" s="33" customFormat="1" ht="15.75" customHeight="1" x14ac:dyDescent="0.3">
      <c r="A19" s="481">
        <v>61</v>
      </c>
      <c r="B19" s="491" t="s">
        <v>57</v>
      </c>
      <c r="C19" s="483" t="s">
        <v>12</v>
      </c>
      <c r="D19" s="37"/>
      <c r="E19" s="143"/>
      <c r="F19" s="37"/>
      <c r="G19" s="143"/>
      <c r="H19" s="37"/>
      <c r="I19" s="37"/>
      <c r="J19" s="37" t="e">
        <f>(E19+G19+H19+#REF!+D19+I19)*$J$5</f>
        <v>#REF!</v>
      </c>
      <c r="K19" s="37" t="e">
        <f>(F19+G19+H19+#REF!+D19+I19)*$K$5</f>
        <v>#REF!</v>
      </c>
      <c r="L19" s="37">
        <f t="shared" ref="L19:L28" si="12">(I19+H19+G19+F19+E19+D19)*$L$5</f>
        <v>0</v>
      </c>
      <c r="M19" s="37"/>
      <c r="N19" s="37"/>
      <c r="O19" s="37"/>
      <c r="P19" s="143"/>
      <c r="Q19" s="37"/>
      <c r="R19" s="37"/>
      <c r="S19" s="37">
        <f t="shared" ref="S19:S23" si="13">(R19+Q19+P19+N19+M19)*$S$5</f>
        <v>0</v>
      </c>
      <c r="T19" s="37">
        <f t="shared" ref="T19:T23" si="14">(R19+Q19+P19+O19+M19)*$T$5</f>
        <v>0</v>
      </c>
      <c r="U19" s="37">
        <f t="shared" ref="U19:U28" si="15">(M19+N19+P19+Q19+R19)*$U$5</f>
        <v>0</v>
      </c>
      <c r="V19" s="37"/>
      <c r="W19" s="37"/>
      <c r="X19" s="37">
        <f t="shared" ref="X19:X28" si="16">(V19+W19)*$X$5</f>
        <v>0</v>
      </c>
      <c r="Y19" s="37"/>
      <c r="Z19" s="37"/>
      <c r="AA19" s="37"/>
      <c r="AB19" s="37">
        <f t="shared" ref="AB19:AB28" si="17">(AA19+Z19+Y19)*AB$5</f>
        <v>0</v>
      </c>
      <c r="AC19" s="37"/>
      <c r="AD19" s="37"/>
      <c r="AE19" s="37"/>
      <c r="AF19" s="37">
        <f t="shared" ref="AF19:AF28" si="18">(AC19+AD19+AE19)*$AF$5</f>
        <v>0</v>
      </c>
      <c r="AG19" s="37"/>
      <c r="AH19" s="37"/>
      <c r="AI19" s="143"/>
      <c r="AJ19" s="37">
        <v>5.0000000000000001E-4</v>
      </c>
      <c r="AK19" s="195"/>
      <c r="AL19" s="37">
        <f t="shared" ref="AL19:AL28" si="19">(AG19+AI19+AJ19+AK19)*$AL$5</f>
        <v>1.9E-2</v>
      </c>
      <c r="AM19" s="37"/>
      <c r="AN19" s="37"/>
      <c r="AO19" s="143"/>
      <c r="AP19" s="37">
        <v>5.0000000000000001E-4</v>
      </c>
      <c r="AQ19" s="195"/>
      <c r="AR19" s="37">
        <f t="shared" ref="AR19:AR28" si="20">(AQ19+AM19+AO19+AP19)*$AR$5</f>
        <v>0</v>
      </c>
      <c r="AS19" s="493">
        <f t="shared" ref="AS19:AS28" si="21">AR19+AF19+AB19+X19+U19+L19+AL19</f>
        <v>1.9E-2</v>
      </c>
    </row>
    <row r="20" spans="1:45" s="33" customFormat="1" ht="18" customHeight="1" x14ac:dyDescent="0.3">
      <c r="A20" s="481">
        <v>66</v>
      </c>
      <c r="B20" s="489" t="s">
        <v>66</v>
      </c>
      <c r="C20" s="482" t="s">
        <v>12</v>
      </c>
      <c r="D20" s="37"/>
      <c r="E20" s="143"/>
      <c r="F20" s="37"/>
      <c r="G20" s="143"/>
      <c r="H20" s="37"/>
      <c r="I20" s="37"/>
      <c r="J20" s="37" t="e">
        <f>(E20+G20+H20+#REF!+D20+I20)*$J$5</f>
        <v>#REF!</v>
      </c>
      <c r="K20" s="37" t="e">
        <f>(F20+G20+H20+#REF!+D20+I20)*$K$5</f>
        <v>#REF!</v>
      </c>
      <c r="L20" s="37">
        <f t="shared" si="12"/>
        <v>0</v>
      </c>
      <c r="M20" s="37"/>
      <c r="N20" s="37"/>
      <c r="O20" s="37"/>
      <c r="P20" s="143"/>
      <c r="Q20" s="37"/>
      <c r="R20" s="37"/>
      <c r="S20" s="37">
        <f t="shared" si="13"/>
        <v>0</v>
      </c>
      <c r="T20" s="37">
        <f t="shared" si="14"/>
        <v>0</v>
      </c>
      <c r="U20" s="37">
        <f t="shared" si="15"/>
        <v>0</v>
      </c>
      <c r="V20" s="37"/>
      <c r="W20" s="37">
        <v>2.0400000000000001E-2</v>
      </c>
      <c r="X20" s="37">
        <f t="shared" si="16"/>
        <v>0.4284</v>
      </c>
      <c r="Y20" s="37"/>
      <c r="Z20" s="37"/>
      <c r="AA20" s="37"/>
      <c r="AB20" s="37">
        <f t="shared" si="17"/>
        <v>0</v>
      </c>
      <c r="AC20" s="37"/>
      <c r="AD20" s="37"/>
      <c r="AE20" s="37"/>
      <c r="AF20" s="37">
        <f t="shared" si="18"/>
        <v>0</v>
      </c>
      <c r="AG20" s="37"/>
      <c r="AH20" s="37"/>
      <c r="AI20" s="143"/>
      <c r="AJ20" s="37"/>
      <c r="AK20" s="195"/>
      <c r="AL20" s="37">
        <f t="shared" si="19"/>
        <v>0</v>
      </c>
      <c r="AM20" s="37"/>
      <c r="AN20" s="37"/>
      <c r="AO20" s="143"/>
      <c r="AP20" s="37"/>
      <c r="AQ20" s="195"/>
      <c r="AR20" s="37">
        <f t="shared" si="20"/>
        <v>0</v>
      </c>
      <c r="AS20" s="493">
        <f t="shared" si="21"/>
        <v>0.4284</v>
      </c>
    </row>
    <row r="21" spans="1:45" s="33" customFormat="1" ht="18" customHeight="1" x14ac:dyDescent="0.3">
      <c r="A21" s="481">
        <v>67</v>
      </c>
      <c r="B21" s="489" t="s">
        <v>67</v>
      </c>
      <c r="C21" s="482" t="s">
        <v>12</v>
      </c>
      <c r="D21" s="37"/>
      <c r="E21" s="143"/>
      <c r="F21" s="37"/>
      <c r="G21" s="143"/>
      <c r="H21" s="37"/>
      <c r="I21" s="37"/>
      <c r="J21" s="37" t="e">
        <f>(E21+G21+H21+#REF!+D21+I21)*$J$5</f>
        <v>#REF!</v>
      </c>
      <c r="K21" s="37" t="e">
        <f>(F21+G21+H21+#REF!+D21+I21)*$K$5</f>
        <v>#REF!</v>
      </c>
      <c r="L21" s="37">
        <f t="shared" si="12"/>
        <v>0</v>
      </c>
      <c r="M21" s="37"/>
      <c r="N21" s="37"/>
      <c r="O21" s="37"/>
      <c r="P21" s="143"/>
      <c r="Q21" s="37"/>
      <c r="R21" s="37"/>
      <c r="S21" s="37">
        <f t="shared" si="13"/>
        <v>0</v>
      </c>
      <c r="T21" s="37">
        <f t="shared" si="14"/>
        <v>0</v>
      </c>
      <c r="U21" s="37">
        <f t="shared" si="15"/>
        <v>0</v>
      </c>
      <c r="V21" s="37"/>
      <c r="W21" s="37"/>
      <c r="X21" s="37">
        <f t="shared" si="16"/>
        <v>0</v>
      </c>
      <c r="Y21" s="37"/>
      <c r="Z21" s="37"/>
      <c r="AA21" s="37"/>
      <c r="AB21" s="37">
        <f t="shared" si="17"/>
        <v>0</v>
      </c>
      <c r="AC21" s="37"/>
      <c r="AD21" s="37">
        <v>1.0200000000000001E-2</v>
      </c>
      <c r="AE21" s="37"/>
      <c r="AF21" s="37">
        <f t="shared" si="18"/>
        <v>0.10200000000000001</v>
      </c>
      <c r="AG21" s="37"/>
      <c r="AH21" s="37"/>
      <c r="AI21" s="143"/>
      <c r="AJ21" s="37"/>
      <c r="AK21" s="195"/>
      <c r="AL21" s="37">
        <f t="shared" si="19"/>
        <v>0</v>
      </c>
      <c r="AM21" s="37"/>
      <c r="AN21" s="37"/>
      <c r="AO21" s="143"/>
      <c r="AP21" s="37"/>
      <c r="AQ21" s="195"/>
      <c r="AR21" s="37">
        <f t="shared" si="20"/>
        <v>0</v>
      </c>
      <c r="AS21" s="493">
        <f t="shared" si="21"/>
        <v>0.10200000000000001</v>
      </c>
    </row>
    <row r="22" spans="1:45" s="33" customFormat="1" ht="18" customHeight="1" x14ac:dyDescent="0.3">
      <c r="A22" s="481">
        <v>70</v>
      </c>
      <c r="B22" s="491" t="s">
        <v>70</v>
      </c>
      <c r="C22" s="483" t="s">
        <v>12</v>
      </c>
      <c r="D22" s="37"/>
      <c r="E22" s="143"/>
      <c r="F22" s="37"/>
      <c r="G22" s="143"/>
      <c r="H22" s="37">
        <v>2.0400000000000001E-2</v>
      </c>
      <c r="I22" s="37"/>
      <c r="J22" s="37" t="e">
        <f>(E22+G22+H22+#REF!+D22+I22)*$J$5</f>
        <v>#REF!</v>
      </c>
      <c r="K22" s="37" t="e">
        <f>(F22+G22+H22+#REF!+D22+I22)*$K$5</f>
        <v>#REF!</v>
      </c>
      <c r="L22" s="37">
        <f t="shared" si="12"/>
        <v>1.4280000000000002</v>
      </c>
      <c r="M22" s="37"/>
      <c r="N22" s="37"/>
      <c r="O22" s="37"/>
      <c r="P22" s="143"/>
      <c r="Q22" s="37">
        <v>2.0400000000000001E-2</v>
      </c>
      <c r="R22" s="37"/>
      <c r="S22" s="37">
        <f t="shared" si="13"/>
        <v>0</v>
      </c>
      <c r="T22" s="37">
        <f t="shared" si="14"/>
        <v>0</v>
      </c>
      <c r="U22" s="37">
        <f t="shared" si="15"/>
        <v>0.18360000000000001</v>
      </c>
      <c r="V22" s="37"/>
      <c r="W22" s="37"/>
      <c r="X22" s="37">
        <f t="shared" si="16"/>
        <v>0</v>
      </c>
      <c r="Y22" s="37"/>
      <c r="Z22" s="37"/>
      <c r="AA22" s="37"/>
      <c r="AB22" s="37">
        <f t="shared" si="17"/>
        <v>0</v>
      </c>
      <c r="AC22" s="37"/>
      <c r="AD22" s="37"/>
      <c r="AE22" s="37"/>
      <c r="AF22" s="37">
        <f t="shared" si="18"/>
        <v>0</v>
      </c>
      <c r="AG22" s="37"/>
      <c r="AH22" s="37"/>
      <c r="AI22" s="143"/>
      <c r="AJ22" s="37"/>
      <c r="AK22" s="195"/>
      <c r="AL22" s="37">
        <f t="shared" si="19"/>
        <v>0</v>
      </c>
      <c r="AM22" s="37"/>
      <c r="AN22" s="37"/>
      <c r="AO22" s="143"/>
      <c r="AP22" s="37"/>
      <c r="AQ22" s="195"/>
      <c r="AR22" s="37">
        <f t="shared" si="20"/>
        <v>0</v>
      </c>
      <c r="AS22" s="493">
        <f t="shared" si="21"/>
        <v>1.6116000000000001</v>
      </c>
    </row>
    <row r="23" spans="1:45" s="33" customFormat="1" ht="18" customHeight="1" x14ac:dyDescent="0.3">
      <c r="A23" s="481">
        <v>81</v>
      </c>
      <c r="B23" s="492" t="s">
        <v>3</v>
      </c>
      <c r="C23" s="485" t="s">
        <v>12</v>
      </c>
      <c r="D23" s="37"/>
      <c r="E23" s="17"/>
      <c r="F23" s="37"/>
      <c r="G23" s="143"/>
      <c r="H23" s="37"/>
      <c r="I23" s="37"/>
      <c r="J23" s="37" t="e">
        <f>(E23+G23+H23+#REF!+D23+I23)*$J$5</f>
        <v>#REF!</v>
      </c>
      <c r="K23" s="37" t="e">
        <f>(F23+G23+H23+#REF!+D23+I23)*$K$5</f>
        <v>#REF!</v>
      </c>
      <c r="L23" s="37">
        <f t="shared" si="12"/>
        <v>0</v>
      </c>
      <c r="M23" s="37"/>
      <c r="N23" s="37"/>
      <c r="O23" s="37"/>
      <c r="P23" s="143"/>
      <c r="Q23" s="37"/>
      <c r="R23" s="37"/>
      <c r="S23" s="37">
        <f t="shared" si="13"/>
        <v>0</v>
      </c>
      <c r="T23" s="37">
        <f t="shared" si="14"/>
        <v>0</v>
      </c>
      <c r="U23" s="37">
        <f t="shared" si="15"/>
        <v>0</v>
      </c>
      <c r="V23" s="37">
        <v>0.02</v>
      </c>
      <c r="W23" s="37"/>
      <c r="X23" s="37">
        <f t="shared" si="16"/>
        <v>0.42</v>
      </c>
      <c r="Y23" s="37"/>
      <c r="Z23" s="37"/>
      <c r="AA23" s="37"/>
      <c r="AB23" s="37">
        <f t="shared" si="17"/>
        <v>0</v>
      </c>
      <c r="AC23" s="37"/>
      <c r="AD23" s="37"/>
      <c r="AE23" s="37"/>
      <c r="AF23" s="37">
        <f t="shared" si="18"/>
        <v>0</v>
      </c>
      <c r="AG23" s="37"/>
      <c r="AH23" s="37"/>
      <c r="AI23" s="143"/>
      <c r="AJ23" s="37"/>
      <c r="AK23" s="195"/>
      <c r="AL23" s="37">
        <f t="shared" si="19"/>
        <v>0</v>
      </c>
      <c r="AM23" s="37"/>
      <c r="AN23" s="37"/>
      <c r="AO23" s="143"/>
      <c r="AP23" s="37"/>
      <c r="AQ23" s="195"/>
      <c r="AR23" s="37">
        <f t="shared" si="20"/>
        <v>0</v>
      </c>
      <c r="AS23" s="493">
        <f t="shared" si="21"/>
        <v>0.42</v>
      </c>
    </row>
    <row r="24" spans="1:45" s="33" customFormat="1" ht="18" customHeight="1" x14ac:dyDescent="0.3">
      <c r="A24" s="481">
        <v>87</v>
      </c>
      <c r="B24" s="491" t="s">
        <v>84</v>
      </c>
      <c r="C24" s="485" t="s">
        <v>12</v>
      </c>
      <c r="D24" s="37"/>
      <c r="E24" s="17"/>
      <c r="F24" s="37"/>
      <c r="G24" s="143"/>
      <c r="H24" s="37"/>
      <c r="I24" s="37"/>
      <c r="J24" s="37" t="e">
        <f>(E24+G24+H24+#REF!+D24+I24)*$J$5</f>
        <v>#REF!</v>
      </c>
      <c r="K24" s="37" t="e">
        <f>(F24+G24+H24+#REF!+D24+I24)*$K$5</f>
        <v>#REF!</v>
      </c>
      <c r="L24" s="37">
        <f t="shared" si="12"/>
        <v>0</v>
      </c>
      <c r="M24" s="37"/>
      <c r="N24" s="37"/>
      <c r="O24" s="37"/>
      <c r="P24" s="143"/>
      <c r="Q24" s="37"/>
      <c r="R24" s="37"/>
      <c r="S24" s="37">
        <f t="shared" ref="S24:S28" si="22">(R24+Q24+P24+N24+M24)*$S$5</f>
        <v>0</v>
      </c>
      <c r="T24" s="37">
        <f t="shared" ref="T24:T28" si="23">(R24+Q24+P24+O24+M24)*$T$5</f>
        <v>0</v>
      </c>
      <c r="U24" s="37">
        <f t="shared" si="15"/>
        <v>0</v>
      </c>
      <c r="V24" s="37"/>
      <c r="W24" s="37"/>
      <c r="X24" s="37">
        <f t="shared" si="16"/>
        <v>0</v>
      </c>
      <c r="Y24" s="37"/>
      <c r="Z24" s="37"/>
      <c r="AA24" s="37"/>
      <c r="AB24" s="37">
        <f t="shared" si="17"/>
        <v>0</v>
      </c>
      <c r="AC24" s="37">
        <v>9.6000000000000002E-4</v>
      </c>
      <c r="AD24" s="37"/>
      <c r="AE24" s="37"/>
      <c r="AF24" s="37">
        <f t="shared" si="18"/>
        <v>9.6000000000000009E-3</v>
      </c>
      <c r="AG24" s="37"/>
      <c r="AH24" s="37"/>
      <c r="AI24" s="143"/>
      <c r="AJ24" s="37"/>
      <c r="AK24" s="195"/>
      <c r="AL24" s="37">
        <f t="shared" si="19"/>
        <v>0</v>
      </c>
      <c r="AM24" s="37"/>
      <c r="AN24" s="37"/>
      <c r="AO24" s="143"/>
      <c r="AP24" s="37"/>
      <c r="AQ24" s="195"/>
      <c r="AR24" s="37">
        <f t="shared" si="20"/>
        <v>0</v>
      </c>
      <c r="AS24" s="493">
        <f t="shared" si="21"/>
        <v>9.6000000000000009E-3</v>
      </c>
    </row>
    <row r="25" spans="1:45" s="33" customFormat="1" ht="18" customHeight="1" x14ac:dyDescent="0.3">
      <c r="A25" s="481">
        <v>100</v>
      </c>
      <c r="B25" s="491" t="s">
        <v>65</v>
      </c>
      <c r="C25" s="483" t="s">
        <v>12</v>
      </c>
      <c r="D25" s="37"/>
      <c r="E25" s="143"/>
      <c r="F25" s="37"/>
      <c r="G25" s="143"/>
      <c r="H25" s="37"/>
      <c r="I25" s="37"/>
      <c r="J25" s="37" t="e">
        <f>(E25+G25+H25+#REF!+D25+I25)*$J$5</f>
        <v>#REF!</v>
      </c>
      <c r="K25" s="37" t="e">
        <f>(F25+G25+H25+#REF!+D25+I25)*$K$5</f>
        <v>#REF!</v>
      </c>
      <c r="L25" s="37">
        <f t="shared" si="12"/>
        <v>0</v>
      </c>
      <c r="M25" s="37"/>
      <c r="N25" s="37"/>
      <c r="O25" s="37"/>
      <c r="P25" s="143"/>
      <c r="Q25" s="37"/>
      <c r="R25" s="37"/>
      <c r="S25" s="37">
        <f t="shared" si="22"/>
        <v>0</v>
      </c>
      <c r="T25" s="37">
        <f t="shared" si="23"/>
        <v>0</v>
      </c>
      <c r="U25" s="37">
        <f t="shared" si="15"/>
        <v>0</v>
      </c>
      <c r="V25" s="37"/>
      <c r="W25" s="37"/>
      <c r="X25" s="37">
        <f t="shared" si="16"/>
        <v>0</v>
      </c>
      <c r="Y25" s="37"/>
      <c r="Z25" s="37"/>
      <c r="AA25" s="37"/>
      <c r="AB25" s="37">
        <f t="shared" si="17"/>
        <v>0</v>
      </c>
      <c r="AC25" s="37"/>
      <c r="AD25" s="37">
        <v>2.2800000000000001E-2</v>
      </c>
      <c r="AE25" s="37"/>
      <c r="AF25" s="37">
        <f t="shared" si="18"/>
        <v>0.22800000000000001</v>
      </c>
      <c r="AG25" s="37"/>
      <c r="AH25" s="37"/>
      <c r="AI25" s="143"/>
      <c r="AJ25" s="37"/>
      <c r="AK25" s="195"/>
      <c r="AL25" s="37">
        <f t="shared" si="19"/>
        <v>0</v>
      </c>
      <c r="AM25" s="37"/>
      <c r="AN25" s="37"/>
      <c r="AO25" s="143"/>
      <c r="AP25" s="37"/>
      <c r="AQ25" s="195"/>
      <c r="AR25" s="37">
        <f t="shared" si="20"/>
        <v>0</v>
      </c>
      <c r="AS25" s="493">
        <f t="shared" si="21"/>
        <v>0.22800000000000001</v>
      </c>
    </row>
    <row r="26" spans="1:45" s="33" customFormat="1" ht="18" customHeight="1" x14ac:dyDescent="0.3">
      <c r="A26" s="481">
        <v>102</v>
      </c>
      <c r="B26" s="491" t="s">
        <v>73</v>
      </c>
      <c r="C26" s="486" t="s">
        <v>12</v>
      </c>
      <c r="D26" s="37"/>
      <c r="E26" s="143"/>
      <c r="F26" s="37"/>
      <c r="G26" s="143"/>
      <c r="H26" s="37"/>
      <c r="I26" s="37"/>
      <c r="J26" s="37" t="e">
        <f>(E26+G26+H26+#REF!+D26+I26)*$J$5</f>
        <v>#REF!</v>
      </c>
      <c r="K26" s="37" t="e">
        <f>(F26+G26+H26+#REF!+D26+I26)*$K$5</f>
        <v>#REF!</v>
      </c>
      <c r="L26" s="37">
        <f t="shared" si="12"/>
        <v>0</v>
      </c>
      <c r="M26" s="37"/>
      <c r="N26" s="37"/>
      <c r="O26" s="37"/>
      <c r="P26" s="143"/>
      <c r="Q26" s="37"/>
      <c r="R26" s="37"/>
      <c r="S26" s="37">
        <f t="shared" si="22"/>
        <v>0</v>
      </c>
      <c r="T26" s="37">
        <f t="shared" si="23"/>
        <v>0</v>
      </c>
      <c r="U26" s="37">
        <f t="shared" si="15"/>
        <v>0</v>
      </c>
      <c r="V26" s="37"/>
      <c r="W26" s="37"/>
      <c r="X26" s="37">
        <f t="shared" si="16"/>
        <v>0</v>
      </c>
      <c r="Y26" s="37"/>
      <c r="Z26" s="37"/>
      <c r="AA26" s="37"/>
      <c r="AB26" s="37">
        <f t="shared" si="17"/>
        <v>0</v>
      </c>
      <c r="AC26" s="37">
        <v>0.1</v>
      </c>
      <c r="AD26" s="37"/>
      <c r="AE26" s="37"/>
      <c r="AF26" s="37">
        <f t="shared" si="18"/>
        <v>1</v>
      </c>
      <c r="AG26" s="37"/>
      <c r="AH26" s="37"/>
      <c r="AI26" s="143"/>
      <c r="AJ26" s="37"/>
      <c r="AK26" s="195"/>
      <c r="AL26" s="37">
        <f t="shared" si="19"/>
        <v>0</v>
      </c>
      <c r="AM26" s="37"/>
      <c r="AN26" s="37"/>
      <c r="AO26" s="143"/>
      <c r="AP26" s="37"/>
      <c r="AQ26" s="195"/>
      <c r="AR26" s="37">
        <f t="shared" si="20"/>
        <v>0</v>
      </c>
      <c r="AS26" s="493">
        <f t="shared" si="21"/>
        <v>1</v>
      </c>
    </row>
    <row r="27" spans="1:45" s="33" customFormat="1" ht="18" customHeight="1" x14ac:dyDescent="0.3">
      <c r="A27" s="481">
        <v>103</v>
      </c>
      <c r="B27" s="491" t="s">
        <v>74</v>
      </c>
      <c r="C27" s="486" t="s">
        <v>12</v>
      </c>
      <c r="D27" s="37"/>
      <c r="E27" s="143">
        <v>1.9199999999999998E-2</v>
      </c>
      <c r="F27" s="37"/>
      <c r="G27" s="143"/>
      <c r="H27" s="37"/>
      <c r="I27" s="37"/>
      <c r="J27" s="37" t="e">
        <f>(E27+G27+H27+#REF!+D27+I27)*$J$5</f>
        <v>#REF!</v>
      </c>
      <c r="K27" s="37" t="e">
        <f>(F27+G27+H27+#REF!+D27+I27)*$K$5</f>
        <v>#REF!</v>
      </c>
      <c r="L27" s="37">
        <f t="shared" si="12"/>
        <v>1.3439999999999999</v>
      </c>
      <c r="M27" s="37"/>
      <c r="N27" s="37">
        <v>1.9199999999999998E-2</v>
      </c>
      <c r="O27" s="37"/>
      <c r="P27" s="143"/>
      <c r="Q27" s="37"/>
      <c r="R27" s="37"/>
      <c r="S27" s="37">
        <f t="shared" si="22"/>
        <v>0</v>
      </c>
      <c r="T27" s="37">
        <f t="shared" si="23"/>
        <v>0</v>
      </c>
      <c r="U27" s="37">
        <f t="shared" si="15"/>
        <v>0.17279999999999998</v>
      </c>
      <c r="V27" s="37"/>
      <c r="W27" s="37"/>
      <c r="X27" s="37">
        <f t="shared" si="16"/>
        <v>0</v>
      </c>
      <c r="Y27" s="37"/>
      <c r="Z27" s="37"/>
      <c r="AA27" s="37"/>
      <c r="AB27" s="37">
        <f t="shared" si="17"/>
        <v>0</v>
      </c>
      <c r="AC27" s="37">
        <v>7.1999999999999998E-3</v>
      </c>
      <c r="AD27" s="37"/>
      <c r="AE27" s="37"/>
      <c r="AF27" s="37">
        <f t="shared" si="18"/>
        <v>7.1999999999999995E-2</v>
      </c>
      <c r="AG27" s="37">
        <v>2.4E-2</v>
      </c>
      <c r="AH27" s="37"/>
      <c r="AI27" s="143"/>
      <c r="AJ27" s="37"/>
      <c r="AK27" s="195"/>
      <c r="AL27" s="37">
        <f t="shared" si="19"/>
        <v>0.91200000000000003</v>
      </c>
      <c r="AM27" s="37">
        <v>2.4E-2</v>
      </c>
      <c r="AN27" s="37"/>
      <c r="AO27" s="143"/>
      <c r="AP27" s="37"/>
      <c r="AQ27" s="195"/>
      <c r="AR27" s="37">
        <f t="shared" si="20"/>
        <v>0</v>
      </c>
      <c r="AS27" s="493">
        <f t="shared" si="21"/>
        <v>2.5007999999999999</v>
      </c>
    </row>
    <row r="28" spans="1:45" s="33" customFormat="1" ht="15.75" customHeight="1" x14ac:dyDescent="0.3">
      <c r="A28" s="481">
        <v>104</v>
      </c>
      <c r="B28" s="491" t="s">
        <v>75</v>
      </c>
      <c r="C28" s="486" t="s">
        <v>12</v>
      </c>
      <c r="D28" s="37"/>
      <c r="E28" s="143"/>
      <c r="F28" s="37"/>
      <c r="G28" s="143"/>
      <c r="H28" s="37"/>
      <c r="I28" s="37"/>
      <c r="J28" s="37" t="e">
        <f>(E28+G28+H28+#REF!+D28+I28)*$J$5</f>
        <v>#REF!</v>
      </c>
      <c r="K28" s="37" t="e">
        <f>(F28+G28+H28+#REF!+D28+I28)*$K$5</f>
        <v>#REF!</v>
      </c>
      <c r="L28" s="37">
        <f t="shared" si="12"/>
        <v>0</v>
      </c>
      <c r="M28" s="37"/>
      <c r="N28" s="37"/>
      <c r="O28" s="37"/>
      <c r="P28" s="143"/>
      <c r="Q28" s="37"/>
      <c r="R28" s="37"/>
      <c r="S28" s="37">
        <f t="shared" si="22"/>
        <v>0</v>
      </c>
      <c r="T28" s="37">
        <f t="shared" si="23"/>
        <v>0</v>
      </c>
      <c r="U28" s="37">
        <f t="shared" si="15"/>
        <v>0</v>
      </c>
      <c r="V28" s="37"/>
      <c r="W28" s="37"/>
      <c r="X28" s="37">
        <f t="shared" si="16"/>
        <v>0</v>
      </c>
      <c r="Y28" s="37"/>
      <c r="Z28" s="37"/>
      <c r="AA28" s="37"/>
      <c r="AB28" s="37">
        <f t="shared" si="17"/>
        <v>0</v>
      </c>
      <c r="AC28" s="37">
        <v>1.2500000000000001E-2</v>
      </c>
      <c r="AD28" s="37"/>
      <c r="AE28" s="37"/>
      <c r="AF28" s="37">
        <f t="shared" si="18"/>
        <v>0.125</v>
      </c>
      <c r="AG28" s="37"/>
      <c r="AH28" s="37"/>
      <c r="AI28" s="143"/>
      <c r="AJ28" s="37"/>
      <c r="AK28" s="195"/>
      <c r="AL28" s="37">
        <f t="shared" si="19"/>
        <v>0</v>
      </c>
      <c r="AM28" s="37"/>
      <c r="AN28" s="37"/>
      <c r="AO28" s="143"/>
      <c r="AP28" s="37"/>
      <c r="AQ28" s="195"/>
      <c r="AR28" s="37">
        <f t="shared" si="20"/>
        <v>0</v>
      </c>
      <c r="AS28" s="493">
        <f t="shared" si="21"/>
        <v>0.125</v>
      </c>
    </row>
    <row r="29" spans="1:45" ht="45.75" customHeight="1" x14ac:dyDescent="0.3">
      <c r="A29" s="487"/>
      <c r="B29" s="28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494"/>
    </row>
    <row r="30" spans="1:45" ht="45.75" customHeight="1" x14ac:dyDescent="0.3">
      <c r="A30" s="487"/>
      <c r="B30" s="28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488"/>
    </row>
    <row r="31" spans="1:45" ht="45.75" customHeight="1" x14ac:dyDescent="0.3">
      <c r="A31" s="487"/>
      <c r="B31" s="28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488"/>
    </row>
    <row r="32" spans="1:45" ht="45.75" customHeight="1" x14ac:dyDescent="0.3">
      <c r="A32" s="487"/>
      <c r="B32" s="28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488"/>
    </row>
  </sheetData>
  <mergeCells count="20">
    <mergeCell ref="L2:L4"/>
    <mergeCell ref="U2:U4"/>
    <mergeCell ref="AB2:AB4"/>
    <mergeCell ref="X2:X4"/>
    <mergeCell ref="A1:AS1"/>
    <mergeCell ref="D2:I2"/>
    <mergeCell ref="J2:J4"/>
    <mergeCell ref="K2:K4"/>
    <mergeCell ref="AC2:AE2"/>
    <mergeCell ref="AM2:AQ2"/>
    <mergeCell ref="AF2:AF4"/>
    <mergeCell ref="AR2:AR4"/>
    <mergeCell ref="AS2:AS4"/>
    <mergeCell ref="V2:W2"/>
    <mergeCell ref="M2:R2"/>
    <mergeCell ref="S2:S4"/>
    <mergeCell ref="T2:T4"/>
    <mergeCell ref="Y2:AA2"/>
    <mergeCell ref="AG2:AK2"/>
    <mergeCell ref="AL2:AL4"/>
  </mergeCells>
  <pageMargins left="0.11811023622047245" right="0.11811023622047245" top="0.15748031496062992" bottom="0.15748031496062992" header="0.31496062992125984" footer="0.31496062992125984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9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U8" sqref="AU8"/>
    </sheetView>
  </sheetViews>
  <sheetFormatPr defaultRowHeight="14.4" x14ac:dyDescent="0.3"/>
  <cols>
    <col min="1" max="1" width="4.88671875" customWidth="1"/>
    <col min="2" max="2" width="23.109375" style="257" customWidth="1"/>
    <col min="3" max="3" width="3.44140625" customWidth="1"/>
    <col min="4" max="4" width="8" customWidth="1"/>
    <col min="5" max="5" width="8" hidden="1" customWidth="1"/>
    <col min="6" max="8" width="8" customWidth="1"/>
    <col min="9" max="9" width="7.33203125" customWidth="1"/>
    <col min="10" max="11" width="8" customWidth="1"/>
    <col min="12" max="12" width="8" hidden="1" customWidth="1"/>
    <col min="13" max="14" width="8" customWidth="1"/>
    <col min="15" max="15" width="7.109375" hidden="1" customWidth="1"/>
    <col min="16" max="16" width="7.33203125" hidden="1" customWidth="1"/>
    <col min="17" max="17" width="6.44140625" hidden="1" customWidth="1"/>
    <col min="18" max="18" width="9" customWidth="1"/>
    <col min="19" max="23" width="8" customWidth="1"/>
    <col min="24" max="24" width="7.5546875" customWidth="1"/>
    <col min="25" max="25" width="8" customWidth="1"/>
    <col min="26" max="26" width="9.33203125" customWidth="1"/>
    <col min="27" max="27" width="7.6640625" customWidth="1"/>
    <col min="28" max="28" width="7.5546875" customWidth="1"/>
    <col min="29" max="29" width="8" customWidth="1"/>
    <col min="30" max="30" width="8.6640625" customWidth="1"/>
    <col min="31" max="31" width="8" customWidth="1"/>
    <col min="32" max="32" width="8" hidden="1" customWidth="1"/>
    <col min="33" max="33" width="7.109375" customWidth="1"/>
    <col min="34" max="34" width="8.88671875" customWidth="1"/>
    <col min="35" max="35" width="8" customWidth="1"/>
    <col min="36" max="36" width="8.5546875" hidden="1" customWidth="1"/>
    <col min="37" max="38" width="8" hidden="1" customWidth="1"/>
    <col min="39" max="39" width="7.109375" hidden="1" customWidth="1"/>
    <col min="40" max="40" width="8.88671875" hidden="1" customWidth="1"/>
    <col min="41" max="41" width="8" hidden="1" customWidth="1"/>
    <col min="42" max="42" width="8" style="174" customWidth="1"/>
  </cols>
  <sheetData>
    <row r="1" spans="1:42" ht="15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151"/>
      <c r="AP1" s="151"/>
    </row>
    <row r="2" spans="1:42" ht="28.5" customHeight="1" x14ac:dyDescent="0.3">
      <c r="A2" s="1"/>
      <c r="B2" s="250"/>
      <c r="C2" s="2"/>
      <c r="D2" s="572" t="s">
        <v>371</v>
      </c>
      <c r="E2" s="572"/>
      <c r="F2" s="572"/>
      <c r="G2" s="572"/>
      <c r="H2" s="573"/>
      <c r="I2" s="575" t="s">
        <v>123</v>
      </c>
      <c r="J2" s="534" t="s">
        <v>383</v>
      </c>
      <c r="K2" s="534"/>
      <c r="L2" s="534"/>
      <c r="M2" s="534"/>
      <c r="N2" s="534"/>
      <c r="O2" s="534"/>
      <c r="P2" s="585"/>
      <c r="Q2" s="585"/>
      <c r="R2" s="535" t="s">
        <v>123</v>
      </c>
      <c r="S2" s="533" t="s">
        <v>364</v>
      </c>
      <c r="T2" s="533"/>
      <c r="U2" s="538" t="s">
        <v>123</v>
      </c>
      <c r="V2" s="552" t="s">
        <v>365</v>
      </c>
      <c r="W2" s="552"/>
      <c r="X2" s="552"/>
      <c r="Y2" s="553" t="s">
        <v>123</v>
      </c>
      <c r="Z2" s="543" t="s">
        <v>366</v>
      </c>
      <c r="AA2" s="543"/>
      <c r="AB2" s="543"/>
      <c r="AC2" s="548" t="s">
        <v>123</v>
      </c>
      <c r="AD2" s="639" t="s">
        <v>384</v>
      </c>
      <c r="AE2" s="639"/>
      <c r="AF2" s="639"/>
      <c r="AG2" s="639"/>
      <c r="AH2" s="639"/>
      <c r="AI2" s="557" t="s">
        <v>123</v>
      </c>
      <c r="AJ2" s="638" t="s">
        <v>354</v>
      </c>
      <c r="AK2" s="638"/>
      <c r="AL2" s="638"/>
      <c r="AM2" s="638"/>
      <c r="AN2" s="638"/>
      <c r="AO2" s="551" t="s">
        <v>123</v>
      </c>
      <c r="AP2" s="510" t="s">
        <v>142</v>
      </c>
    </row>
    <row r="3" spans="1:42" s="33" customFormat="1" ht="62.25" customHeight="1" x14ac:dyDescent="0.3">
      <c r="A3" s="6"/>
      <c r="B3" s="63" t="s">
        <v>131</v>
      </c>
      <c r="C3" s="8"/>
      <c r="D3" s="423" t="s">
        <v>162</v>
      </c>
      <c r="E3" s="424"/>
      <c r="F3" s="422" t="s">
        <v>342</v>
      </c>
      <c r="G3" s="422" t="s">
        <v>117</v>
      </c>
      <c r="H3" s="423" t="s">
        <v>145</v>
      </c>
      <c r="I3" s="594"/>
      <c r="J3" s="41" t="s">
        <v>274</v>
      </c>
      <c r="K3" s="210" t="s">
        <v>342</v>
      </c>
      <c r="L3" s="182"/>
      <c r="M3" s="210" t="s">
        <v>117</v>
      </c>
      <c r="N3" s="41" t="s">
        <v>145</v>
      </c>
      <c r="O3" s="210"/>
      <c r="P3" s="562"/>
      <c r="Q3" s="586"/>
      <c r="R3" s="536"/>
      <c r="S3" s="211" t="s">
        <v>248</v>
      </c>
      <c r="T3" s="212" t="s">
        <v>88</v>
      </c>
      <c r="U3" s="539"/>
      <c r="V3" s="346" t="s">
        <v>294</v>
      </c>
      <c r="W3" s="346" t="s">
        <v>117</v>
      </c>
      <c r="X3" s="347" t="s">
        <v>146</v>
      </c>
      <c r="Y3" s="583"/>
      <c r="Z3" s="215" t="s">
        <v>280</v>
      </c>
      <c r="AA3" s="213" t="s">
        <v>163</v>
      </c>
      <c r="AB3" s="214" t="s">
        <v>146</v>
      </c>
      <c r="AC3" s="642"/>
      <c r="AD3" s="412" t="s">
        <v>303</v>
      </c>
      <c r="AE3" s="412" t="s">
        <v>89</v>
      </c>
      <c r="AF3" s="399"/>
      <c r="AG3" s="399" t="s">
        <v>115</v>
      </c>
      <c r="AH3" s="400" t="s">
        <v>145</v>
      </c>
      <c r="AI3" s="644"/>
      <c r="AJ3" s="324" t="s">
        <v>303</v>
      </c>
      <c r="AK3" s="324" t="s">
        <v>89</v>
      </c>
      <c r="AL3" s="217"/>
      <c r="AM3" s="217" t="s">
        <v>115</v>
      </c>
      <c r="AN3" s="218" t="s">
        <v>145</v>
      </c>
      <c r="AO3" s="640"/>
      <c r="AP3" s="511"/>
    </row>
    <row r="4" spans="1:42" x14ac:dyDescent="0.3">
      <c r="A4" s="6"/>
      <c r="B4" s="251" t="s">
        <v>4</v>
      </c>
      <c r="C4" s="8"/>
      <c r="D4" s="438" t="s">
        <v>153</v>
      </c>
      <c r="E4" s="426"/>
      <c r="F4" s="438" t="s">
        <v>153</v>
      </c>
      <c r="G4" s="438" t="s">
        <v>153</v>
      </c>
      <c r="H4" s="438" t="s">
        <v>153</v>
      </c>
      <c r="I4" s="595"/>
      <c r="J4" s="157" t="s">
        <v>236</v>
      </c>
      <c r="K4" s="157" t="s">
        <v>236</v>
      </c>
      <c r="L4" s="153" t="s">
        <v>236</v>
      </c>
      <c r="M4" s="344" t="s">
        <v>236</v>
      </c>
      <c r="N4" s="157" t="s">
        <v>236</v>
      </c>
      <c r="O4" s="341" t="s">
        <v>236</v>
      </c>
      <c r="P4" s="563"/>
      <c r="Q4" s="587"/>
      <c r="R4" s="537"/>
      <c r="S4" s="203" t="s">
        <v>236</v>
      </c>
      <c r="T4" s="206" t="s">
        <v>236</v>
      </c>
      <c r="U4" s="540"/>
      <c r="V4" s="348" t="s">
        <v>236</v>
      </c>
      <c r="W4" s="348" t="s">
        <v>236</v>
      </c>
      <c r="X4" s="349" t="s">
        <v>236</v>
      </c>
      <c r="Y4" s="584"/>
      <c r="Z4" s="154" t="s">
        <v>236</v>
      </c>
      <c r="AA4" s="154" t="s">
        <v>236</v>
      </c>
      <c r="AB4" s="154" t="s">
        <v>236</v>
      </c>
      <c r="AC4" s="643"/>
      <c r="AD4" s="401" t="s">
        <v>236</v>
      </c>
      <c r="AE4" s="401" t="s">
        <v>236</v>
      </c>
      <c r="AF4" s="402" t="s">
        <v>236</v>
      </c>
      <c r="AG4" s="402" t="s">
        <v>236</v>
      </c>
      <c r="AH4" s="402" t="s">
        <v>236</v>
      </c>
      <c r="AI4" s="645"/>
      <c r="AJ4" s="374" t="s">
        <v>236</v>
      </c>
      <c r="AK4" s="374" t="s">
        <v>236</v>
      </c>
      <c r="AL4" s="160" t="s">
        <v>236</v>
      </c>
      <c r="AM4" s="160" t="s">
        <v>236</v>
      </c>
      <c r="AN4" s="160" t="s">
        <v>236</v>
      </c>
      <c r="AO4" s="641"/>
      <c r="AP4" s="512"/>
    </row>
    <row r="5" spans="1:42" x14ac:dyDescent="0.3">
      <c r="A5" s="10"/>
      <c r="B5" s="252" t="s">
        <v>5</v>
      </c>
      <c r="C5" s="11"/>
      <c r="D5" s="449" t="s">
        <v>7</v>
      </c>
      <c r="E5" s="433"/>
      <c r="F5" s="433" t="s">
        <v>87</v>
      </c>
      <c r="G5" s="449" t="s">
        <v>159</v>
      </c>
      <c r="H5" s="449" t="s">
        <v>250</v>
      </c>
      <c r="I5" s="193">
        <v>1</v>
      </c>
      <c r="J5" s="453" t="s">
        <v>7</v>
      </c>
      <c r="K5" s="345" t="s">
        <v>139</v>
      </c>
      <c r="L5" s="345"/>
      <c r="M5" s="453" t="s">
        <v>159</v>
      </c>
      <c r="N5" s="453" t="s">
        <v>239</v>
      </c>
      <c r="O5" s="342"/>
      <c r="P5" s="192"/>
      <c r="Q5" s="192"/>
      <c r="R5" s="193">
        <v>1</v>
      </c>
      <c r="S5" s="220" t="s">
        <v>249</v>
      </c>
      <c r="T5" s="220" t="s">
        <v>159</v>
      </c>
      <c r="U5" s="193">
        <v>1</v>
      </c>
      <c r="V5" s="350" t="s">
        <v>113</v>
      </c>
      <c r="W5" s="351" t="s">
        <v>159</v>
      </c>
      <c r="X5" s="351" t="s">
        <v>9</v>
      </c>
      <c r="Y5" s="193">
        <v>1</v>
      </c>
      <c r="Z5" s="155" t="s">
        <v>281</v>
      </c>
      <c r="AA5" s="155" t="s">
        <v>6</v>
      </c>
      <c r="AB5" s="155" t="s">
        <v>9</v>
      </c>
      <c r="AC5" s="192" t="s">
        <v>307</v>
      </c>
      <c r="AD5" s="403" t="s">
        <v>10</v>
      </c>
      <c r="AE5" s="403" t="s">
        <v>140</v>
      </c>
      <c r="AF5" s="410"/>
      <c r="AG5" s="404" t="s">
        <v>6</v>
      </c>
      <c r="AH5" s="404" t="s">
        <v>138</v>
      </c>
      <c r="AI5" s="192" t="s">
        <v>307</v>
      </c>
      <c r="AJ5" s="381" t="s">
        <v>10</v>
      </c>
      <c r="AK5" s="381" t="s">
        <v>140</v>
      </c>
      <c r="AL5" s="323"/>
      <c r="AM5" s="161" t="s">
        <v>6</v>
      </c>
      <c r="AN5" s="161" t="s">
        <v>138</v>
      </c>
      <c r="AO5" s="192"/>
      <c r="AP5" s="181">
        <f>AO5+AI5+AC5+Y5+U5+R5+I5</f>
        <v>6</v>
      </c>
    </row>
    <row r="6" spans="1:42" x14ac:dyDescent="0.3">
      <c r="A6" s="6"/>
      <c r="B6" s="63" t="s">
        <v>193</v>
      </c>
      <c r="C6" s="51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146"/>
      <c r="Q6" s="146"/>
      <c r="R6" s="32"/>
      <c r="S6" s="146"/>
      <c r="T6" s="32"/>
      <c r="U6" s="32"/>
      <c r="V6" s="32"/>
      <c r="W6" s="32"/>
      <c r="X6" s="146"/>
      <c r="Y6" s="32"/>
      <c r="Z6" s="32"/>
      <c r="AA6" s="32"/>
      <c r="AB6" s="146"/>
      <c r="AC6" s="146"/>
      <c r="AD6" s="145"/>
      <c r="AE6" s="32"/>
      <c r="AF6" s="146"/>
      <c r="AG6" s="32"/>
      <c r="AH6" s="32"/>
      <c r="AI6" s="146"/>
      <c r="AJ6" s="145"/>
      <c r="AK6" s="32"/>
      <c r="AL6" s="146"/>
      <c r="AM6" s="32"/>
      <c r="AN6" s="32"/>
      <c r="AO6" s="146"/>
      <c r="AP6" s="175"/>
    </row>
    <row r="7" spans="1:42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27">
        <f>(H7+G7+F7+E7+D7)*$I$5</f>
        <v>0</v>
      </c>
      <c r="J7" s="37"/>
      <c r="K7" s="37"/>
      <c r="L7" s="37"/>
      <c r="M7" s="37"/>
      <c r="N7" s="37"/>
      <c r="O7" s="37"/>
      <c r="P7" s="37"/>
      <c r="Q7" s="37"/>
      <c r="R7" s="171">
        <f>(N7+M7+K7+J7+L7)*$R$5</f>
        <v>0</v>
      </c>
      <c r="S7" s="37"/>
      <c r="T7" s="37"/>
      <c r="U7" s="205">
        <f>(T7+S7)*$U$5</f>
        <v>0</v>
      </c>
      <c r="V7" s="37"/>
      <c r="W7" s="37"/>
      <c r="X7" s="37"/>
      <c r="Y7" s="352">
        <f>(X7+W7+V7)*$Y$5</f>
        <v>0</v>
      </c>
      <c r="Z7" s="37"/>
      <c r="AA7" s="37"/>
      <c r="AB7" s="37"/>
      <c r="AC7" s="172">
        <f>(AB7+AA7+Z7)*$AC$5</f>
        <v>0</v>
      </c>
      <c r="AD7" s="143"/>
      <c r="AE7" s="37"/>
      <c r="AF7" s="37"/>
      <c r="AG7" s="37"/>
      <c r="AH7" s="37"/>
      <c r="AI7" s="405">
        <f>(AD7+AE7+AG7+AH7)*$AI$5</f>
        <v>0</v>
      </c>
      <c r="AJ7" s="143"/>
      <c r="AK7" s="37"/>
      <c r="AL7" s="37"/>
      <c r="AM7" s="37"/>
      <c r="AN7" s="37"/>
      <c r="AO7" s="173">
        <f>(AN7+AM7+AL7+AK7+AJ7)*$AO$5</f>
        <v>0</v>
      </c>
      <c r="AP7" s="176">
        <f>AO7+AI7+AC7+Y7+U7+R7+I7</f>
        <v>0</v>
      </c>
    </row>
    <row r="8" spans="1:42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427">
        <v>2.5000000000000001E-2</v>
      </c>
      <c r="I8" s="427">
        <f t="shared" ref="I8:I71" si="0">(H8+G8+F8+E8+D8)*$I$5</f>
        <v>2.5000000000000001E-2</v>
      </c>
      <c r="J8" s="37"/>
      <c r="K8" s="37"/>
      <c r="L8" s="37"/>
      <c r="M8" s="37"/>
      <c r="N8" s="427">
        <v>0.02</v>
      </c>
      <c r="O8" s="37"/>
      <c r="P8" s="37"/>
      <c r="Q8" s="37"/>
      <c r="R8" s="171">
        <f t="shared" ref="R8:R71" si="1">(N8+M8+K8+J8+L8)*$R$5</f>
        <v>0.02</v>
      </c>
      <c r="S8" s="37"/>
      <c r="T8" s="37"/>
      <c r="U8" s="205">
        <f t="shared" ref="U8:U71" si="2">(T8+S8)*$U$5</f>
        <v>0</v>
      </c>
      <c r="V8" s="37"/>
      <c r="W8" s="37"/>
      <c r="X8" s="37"/>
      <c r="Y8" s="352">
        <f t="shared" ref="Y8:Y71" si="3">(X8+W8+V8)*$Y$5</f>
        <v>0</v>
      </c>
      <c r="Z8" s="37"/>
      <c r="AA8" s="37"/>
      <c r="AB8" s="37"/>
      <c r="AC8" s="172">
        <f t="shared" ref="AC8:AC71" si="4">(AB8+AA8+Z8)*$AC$5</f>
        <v>0</v>
      </c>
      <c r="AD8" s="143"/>
      <c r="AE8" s="37"/>
      <c r="AF8" s="37"/>
      <c r="AG8" s="195"/>
      <c r="AH8" s="417">
        <v>0.02</v>
      </c>
      <c r="AI8" s="405">
        <f t="shared" ref="AI8:AI71" si="5">(AD8+AE8+AG8+AH8)*$AI$5</f>
        <v>0.02</v>
      </c>
      <c r="AJ8" s="143"/>
      <c r="AK8" s="37"/>
      <c r="AL8" s="37"/>
      <c r="AM8" s="195"/>
      <c r="AN8" s="417">
        <v>0.02</v>
      </c>
      <c r="AO8" s="173">
        <f t="shared" ref="AO8:AO71" si="6">(AN8+AM8+AL8+AK8+AJ8)*$AO$5</f>
        <v>0</v>
      </c>
      <c r="AP8" s="176">
        <f t="shared" ref="AP8:AP71" si="7">AO8+AI8+AC8+Y8+U8+R8+I8</f>
        <v>6.5000000000000002E-2</v>
      </c>
    </row>
    <row r="9" spans="1:42" x14ac:dyDescent="0.3">
      <c r="A9" s="14">
        <v>3</v>
      </c>
      <c r="B9" s="77" t="s">
        <v>144</v>
      </c>
      <c r="C9" s="16" t="s">
        <v>12</v>
      </c>
      <c r="D9" s="37"/>
      <c r="E9" s="37"/>
      <c r="F9" s="37"/>
      <c r="G9" s="37"/>
      <c r="H9" s="427">
        <v>0.02</v>
      </c>
      <c r="I9" s="427">
        <f t="shared" si="0"/>
        <v>0.02</v>
      </c>
      <c r="J9" s="37"/>
      <c r="K9" s="37"/>
      <c r="L9" s="37"/>
      <c r="M9" s="37"/>
      <c r="N9" s="427">
        <v>0.03</v>
      </c>
      <c r="O9" s="37"/>
      <c r="P9" s="37"/>
      <c r="Q9" s="37"/>
      <c r="R9" s="171">
        <f t="shared" si="1"/>
        <v>0.03</v>
      </c>
      <c r="S9" s="37"/>
      <c r="T9" s="37"/>
      <c r="U9" s="205">
        <f t="shared" si="2"/>
        <v>0</v>
      </c>
      <c r="V9" s="37"/>
      <c r="W9" s="37"/>
      <c r="X9" s="172">
        <v>0.03</v>
      </c>
      <c r="Y9" s="352">
        <f t="shared" si="3"/>
        <v>0.03</v>
      </c>
      <c r="Z9" s="37"/>
      <c r="AA9" s="37"/>
      <c r="AB9" s="172">
        <v>0.03</v>
      </c>
      <c r="AC9" s="172">
        <f t="shared" si="4"/>
        <v>0.03</v>
      </c>
      <c r="AD9" s="143"/>
      <c r="AE9" s="37"/>
      <c r="AF9" s="37"/>
      <c r="AG9" s="195"/>
      <c r="AH9" s="417">
        <v>0.02</v>
      </c>
      <c r="AI9" s="405">
        <f t="shared" si="5"/>
        <v>0.02</v>
      </c>
      <c r="AJ9" s="143"/>
      <c r="AK9" s="37"/>
      <c r="AL9" s="37"/>
      <c r="AM9" s="195"/>
      <c r="AN9" s="417">
        <v>0.02</v>
      </c>
      <c r="AO9" s="173">
        <f t="shared" si="6"/>
        <v>0</v>
      </c>
      <c r="AP9" s="176">
        <f t="shared" si="7"/>
        <v>0.13</v>
      </c>
    </row>
    <row r="10" spans="1:42" x14ac:dyDescent="0.3">
      <c r="A10" s="14">
        <v>4</v>
      </c>
      <c r="B10" s="84" t="s">
        <v>182</v>
      </c>
      <c r="C10" s="22" t="s">
        <v>82</v>
      </c>
      <c r="D10" s="37"/>
      <c r="E10" s="37"/>
      <c r="F10" s="37"/>
      <c r="G10" s="37"/>
      <c r="H10" s="37"/>
      <c r="I10" s="427">
        <f t="shared" si="0"/>
        <v>0</v>
      </c>
      <c r="J10" s="37"/>
      <c r="K10" s="37"/>
      <c r="L10" s="37"/>
      <c r="M10" s="37"/>
      <c r="N10" s="37"/>
      <c r="O10" s="37"/>
      <c r="P10" s="37"/>
      <c r="Q10" s="37"/>
      <c r="R10" s="171">
        <f t="shared" si="1"/>
        <v>0</v>
      </c>
      <c r="S10" s="37"/>
      <c r="T10" s="37"/>
      <c r="U10" s="205">
        <f t="shared" si="2"/>
        <v>0</v>
      </c>
      <c r="V10" s="37"/>
      <c r="W10" s="37"/>
      <c r="X10" s="37"/>
      <c r="Y10" s="352">
        <f t="shared" si="3"/>
        <v>0</v>
      </c>
      <c r="Z10" s="37"/>
      <c r="AA10" s="37"/>
      <c r="AB10" s="37"/>
      <c r="AC10" s="172">
        <f t="shared" si="4"/>
        <v>0</v>
      </c>
      <c r="AD10" s="143"/>
      <c r="AE10" s="37"/>
      <c r="AF10" s="37"/>
      <c r="AG10" s="195"/>
      <c r="AH10" s="195"/>
      <c r="AI10" s="405">
        <f t="shared" si="5"/>
        <v>0</v>
      </c>
      <c r="AJ10" s="143"/>
      <c r="AK10" s="37"/>
      <c r="AL10" s="37"/>
      <c r="AM10" s="195"/>
      <c r="AN10" s="195"/>
      <c r="AO10" s="173">
        <f t="shared" si="6"/>
        <v>0</v>
      </c>
      <c r="AP10" s="176">
        <f t="shared" si="7"/>
        <v>0</v>
      </c>
    </row>
    <row r="11" spans="1:42" x14ac:dyDescent="0.3">
      <c r="A11" s="6"/>
      <c r="B11" s="63" t="s">
        <v>183</v>
      </c>
      <c r="C11" s="7"/>
      <c r="D11" s="37"/>
      <c r="E11" s="37"/>
      <c r="F11" s="37"/>
      <c r="G11" s="37"/>
      <c r="H11" s="37"/>
      <c r="I11" s="427">
        <f t="shared" si="0"/>
        <v>0</v>
      </c>
      <c r="J11" s="37"/>
      <c r="K11" s="37"/>
      <c r="L11" s="37"/>
      <c r="M11" s="37"/>
      <c r="N11" s="37"/>
      <c r="O11" s="37"/>
      <c r="P11" s="37"/>
      <c r="Q11" s="37"/>
      <c r="R11" s="171">
        <f t="shared" si="1"/>
        <v>0</v>
      </c>
      <c r="S11" s="37"/>
      <c r="T11" s="37"/>
      <c r="U11" s="205">
        <f t="shared" si="2"/>
        <v>0</v>
      </c>
      <c r="V11" s="37"/>
      <c r="W11" s="37"/>
      <c r="X11" s="37"/>
      <c r="Y11" s="352">
        <f t="shared" si="3"/>
        <v>0</v>
      </c>
      <c r="Z11" s="37"/>
      <c r="AA11" s="37"/>
      <c r="AB11" s="37"/>
      <c r="AC11" s="172">
        <f t="shared" si="4"/>
        <v>0</v>
      </c>
      <c r="AD11" s="143"/>
      <c r="AE11" s="37"/>
      <c r="AF11" s="37"/>
      <c r="AG11" s="195"/>
      <c r="AH11" s="195"/>
      <c r="AI11" s="405">
        <f t="shared" si="5"/>
        <v>0</v>
      </c>
      <c r="AJ11" s="143"/>
      <c r="AK11" s="37"/>
      <c r="AL11" s="37"/>
      <c r="AM11" s="195"/>
      <c r="AN11" s="195"/>
      <c r="AO11" s="173">
        <f t="shared" si="6"/>
        <v>0</v>
      </c>
      <c r="AP11" s="176">
        <f t="shared" si="7"/>
        <v>0</v>
      </c>
    </row>
    <row r="12" spans="1:42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27">
        <f t="shared" si="0"/>
        <v>0</v>
      </c>
      <c r="J12" s="37"/>
      <c r="K12" s="37"/>
      <c r="L12" s="37"/>
      <c r="M12" s="37"/>
      <c r="N12" s="37"/>
      <c r="O12" s="37"/>
      <c r="P12" s="37"/>
      <c r="Q12" s="37"/>
      <c r="R12" s="171">
        <f t="shared" si="1"/>
        <v>0</v>
      </c>
      <c r="S12" s="37"/>
      <c r="T12" s="37"/>
      <c r="U12" s="205">
        <f t="shared" si="2"/>
        <v>0</v>
      </c>
      <c r="V12" s="172">
        <v>7.4999999999999997E-2</v>
      </c>
      <c r="W12" s="37"/>
      <c r="X12" s="37"/>
      <c r="Y12" s="352">
        <f t="shared" si="3"/>
        <v>7.4999999999999997E-2</v>
      </c>
      <c r="Z12" s="37"/>
      <c r="AA12" s="37"/>
      <c r="AB12" s="37"/>
      <c r="AC12" s="172">
        <f t="shared" si="4"/>
        <v>0</v>
      </c>
      <c r="AD12" s="143"/>
      <c r="AE12" s="172">
        <v>2.8400000000000002E-2</v>
      </c>
      <c r="AF12" s="37"/>
      <c r="AG12" s="195"/>
      <c r="AH12" s="195"/>
      <c r="AI12" s="405">
        <f t="shared" si="5"/>
        <v>2.8400000000000002E-2</v>
      </c>
      <c r="AJ12" s="143"/>
      <c r="AK12" s="172">
        <v>2.8400000000000002E-2</v>
      </c>
      <c r="AL12" s="37"/>
      <c r="AM12" s="195"/>
      <c r="AN12" s="195"/>
      <c r="AO12" s="173">
        <f t="shared" si="6"/>
        <v>0</v>
      </c>
      <c r="AP12" s="176">
        <f t="shared" si="7"/>
        <v>0.10339999999999999</v>
      </c>
    </row>
    <row r="13" spans="1:42" ht="15" customHeight="1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27">
        <f t="shared" si="0"/>
        <v>0</v>
      </c>
      <c r="J13" s="37"/>
      <c r="K13" s="37"/>
      <c r="L13" s="37"/>
      <c r="M13" s="37"/>
      <c r="N13" s="37"/>
      <c r="O13" s="37"/>
      <c r="P13" s="37"/>
      <c r="Q13" s="37"/>
      <c r="R13" s="171">
        <f t="shared" si="1"/>
        <v>0</v>
      </c>
      <c r="S13" s="37"/>
      <c r="T13" s="37"/>
      <c r="U13" s="205">
        <f t="shared" si="2"/>
        <v>0</v>
      </c>
      <c r="V13" s="37"/>
      <c r="W13" s="37"/>
      <c r="X13" s="37"/>
      <c r="Y13" s="352">
        <f t="shared" si="3"/>
        <v>0</v>
      </c>
      <c r="Z13" s="37"/>
      <c r="AA13" s="37"/>
      <c r="AB13" s="37"/>
      <c r="AC13" s="172">
        <f t="shared" si="4"/>
        <v>0</v>
      </c>
      <c r="AD13" s="143"/>
      <c r="AE13" s="37"/>
      <c r="AF13" s="37"/>
      <c r="AG13" s="195"/>
      <c r="AH13" s="195"/>
      <c r="AI13" s="405">
        <f t="shared" si="5"/>
        <v>0</v>
      </c>
      <c r="AJ13" s="143"/>
      <c r="AK13" s="37"/>
      <c r="AL13" s="37"/>
      <c r="AM13" s="195"/>
      <c r="AN13" s="195"/>
      <c r="AO13" s="173">
        <f t="shared" si="6"/>
        <v>0</v>
      </c>
      <c r="AP13" s="176">
        <f t="shared" si="7"/>
        <v>0</v>
      </c>
    </row>
    <row r="14" spans="1:42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27">
        <f t="shared" si="0"/>
        <v>0</v>
      </c>
      <c r="J14" s="37"/>
      <c r="K14" s="37"/>
      <c r="L14" s="37"/>
      <c r="M14" s="37"/>
      <c r="N14" s="37"/>
      <c r="O14" s="37"/>
      <c r="P14" s="37"/>
      <c r="Q14" s="37"/>
      <c r="R14" s="171">
        <f t="shared" si="1"/>
        <v>0</v>
      </c>
      <c r="S14" s="37"/>
      <c r="T14" s="37"/>
      <c r="U14" s="205">
        <f t="shared" si="2"/>
        <v>0</v>
      </c>
      <c r="V14" s="37"/>
      <c r="W14" s="37"/>
      <c r="X14" s="37"/>
      <c r="Y14" s="352">
        <f t="shared" si="3"/>
        <v>0</v>
      </c>
      <c r="Z14" s="37"/>
      <c r="AA14" s="37"/>
      <c r="AB14" s="37"/>
      <c r="AC14" s="172">
        <f t="shared" si="4"/>
        <v>0</v>
      </c>
      <c r="AD14" s="143"/>
      <c r="AE14" s="37"/>
      <c r="AF14" s="37"/>
      <c r="AG14" s="195"/>
      <c r="AH14" s="195"/>
      <c r="AI14" s="405">
        <f t="shared" si="5"/>
        <v>0</v>
      </c>
      <c r="AJ14" s="143"/>
      <c r="AK14" s="37"/>
      <c r="AL14" s="37"/>
      <c r="AM14" s="195"/>
      <c r="AN14" s="195"/>
      <c r="AO14" s="173">
        <f t="shared" si="6"/>
        <v>0</v>
      </c>
      <c r="AP14" s="176">
        <f t="shared" si="7"/>
        <v>0</v>
      </c>
    </row>
    <row r="15" spans="1:42" ht="15" customHeight="1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27">
        <f t="shared" si="0"/>
        <v>0</v>
      </c>
      <c r="J15" s="37"/>
      <c r="K15" s="37"/>
      <c r="L15" s="37"/>
      <c r="M15" s="37"/>
      <c r="N15" s="37"/>
      <c r="O15" s="37"/>
      <c r="P15" s="37"/>
      <c r="Q15" s="37"/>
      <c r="R15" s="171">
        <f t="shared" si="1"/>
        <v>0</v>
      </c>
      <c r="S15" s="37"/>
      <c r="T15" s="37"/>
      <c r="U15" s="205">
        <f t="shared" si="2"/>
        <v>0</v>
      </c>
      <c r="V15" s="37"/>
      <c r="W15" s="37"/>
      <c r="X15" s="37"/>
      <c r="Y15" s="352">
        <f t="shared" si="3"/>
        <v>0</v>
      </c>
      <c r="Z15" s="37"/>
      <c r="AA15" s="37"/>
      <c r="AB15" s="37"/>
      <c r="AC15" s="172">
        <f t="shared" si="4"/>
        <v>0</v>
      </c>
      <c r="AD15" s="143"/>
      <c r="AE15" s="37"/>
      <c r="AF15" s="37"/>
      <c r="AG15" s="195"/>
      <c r="AH15" s="195"/>
      <c r="AI15" s="405">
        <f t="shared" si="5"/>
        <v>0</v>
      </c>
      <c r="AJ15" s="143"/>
      <c r="AK15" s="37"/>
      <c r="AL15" s="37"/>
      <c r="AM15" s="195"/>
      <c r="AN15" s="195"/>
      <c r="AO15" s="173">
        <f t="shared" si="6"/>
        <v>0</v>
      </c>
      <c r="AP15" s="176">
        <f t="shared" si="7"/>
        <v>0</v>
      </c>
    </row>
    <row r="16" spans="1:42" ht="15" customHeight="1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27">
        <f t="shared" si="0"/>
        <v>0</v>
      </c>
      <c r="J16" s="37"/>
      <c r="K16" s="37"/>
      <c r="L16" s="37"/>
      <c r="M16" s="37"/>
      <c r="N16" s="37"/>
      <c r="O16" s="37"/>
      <c r="P16" s="37"/>
      <c r="Q16" s="37"/>
      <c r="R16" s="171">
        <f t="shared" si="1"/>
        <v>0</v>
      </c>
      <c r="S16" s="37"/>
      <c r="T16" s="37"/>
      <c r="U16" s="205">
        <f t="shared" si="2"/>
        <v>0</v>
      </c>
      <c r="V16" s="37"/>
      <c r="W16" s="37"/>
      <c r="X16" s="37"/>
      <c r="Y16" s="352">
        <f t="shared" si="3"/>
        <v>0</v>
      </c>
      <c r="Z16" s="37"/>
      <c r="AA16" s="37"/>
      <c r="AB16" s="37"/>
      <c r="AC16" s="172">
        <f t="shared" si="4"/>
        <v>0</v>
      </c>
      <c r="AD16" s="143"/>
      <c r="AE16" s="37"/>
      <c r="AF16" s="37"/>
      <c r="AG16" s="195"/>
      <c r="AH16" s="195"/>
      <c r="AI16" s="405">
        <f t="shared" si="5"/>
        <v>0</v>
      </c>
      <c r="AJ16" s="143"/>
      <c r="AK16" s="37"/>
      <c r="AL16" s="37"/>
      <c r="AM16" s="195"/>
      <c r="AN16" s="195"/>
      <c r="AO16" s="173">
        <f t="shared" si="6"/>
        <v>0</v>
      </c>
      <c r="AP16" s="176">
        <f t="shared" si="7"/>
        <v>0</v>
      </c>
    </row>
    <row r="17" spans="1:42" ht="15" customHeight="1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27">
        <f t="shared" si="0"/>
        <v>0</v>
      </c>
      <c r="J17" s="37"/>
      <c r="K17" s="37"/>
      <c r="L17" s="37"/>
      <c r="M17" s="37"/>
      <c r="N17" s="37"/>
      <c r="O17" s="37"/>
      <c r="P17" s="37"/>
      <c r="Q17" s="37"/>
      <c r="R17" s="171">
        <f t="shared" si="1"/>
        <v>0</v>
      </c>
      <c r="S17" s="37"/>
      <c r="T17" s="37"/>
      <c r="U17" s="205">
        <f t="shared" si="2"/>
        <v>0</v>
      </c>
      <c r="V17" s="37"/>
      <c r="W17" s="37"/>
      <c r="X17" s="37"/>
      <c r="Y17" s="352">
        <f t="shared" si="3"/>
        <v>0</v>
      </c>
      <c r="Z17" s="37"/>
      <c r="AA17" s="37"/>
      <c r="AB17" s="37"/>
      <c r="AC17" s="172">
        <f t="shared" si="4"/>
        <v>0</v>
      </c>
      <c r="AD17" s="143"/>
      <c r="AE17" s="37"/>
      <c r="AF17" s="37"/>
      <c r="AG17" s="195"/>
      <c r="AH17" s="195"/>
      <c r="AI17" s="405">
        <f t="shared" si="5"/>
        <v>0</v>
      </c>
      <c r="AJ17" s="143"/>
      <c r="AK17" s="37"/>
      <c r="AL17" s="37"/>
      <c r="AM17" s="195"/>
      <c r="AN17" s="195"/>
      <c r="AO17" s="173">
        <f t="shared" si="6"/>
        <v>0</v>
      </c>
      <c r="AP17" s="176">
        <f t="shared" si="7"/>
        <v>0</v>
      </c>
    </row>
    <row r="18" spans="1:42" ht="15" customHeight="1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27">
        <f t="shared" si="0"/>
        <v>0</v>
      </c>
      <c r="J18" s="37"/>
      <c r="K18" s="37"/>
      <c r="L18" s="37"/>
      <c r="M18" s="37"/>
      <c r="N18" s="37"/>
      <c r="O18" s="37"/>
      <c r="P18" s="37"/>
      <c r="Q18" s="37"/>
      <c r="R18" s="171">
        <f t="shared" si="1"/>
        <v>0</v>
      </c>
      <c r="S18" s="37"/>
      <c r="T18" s="37"/>
      <c r="U18" s="205">
        <f t="shared" si="2"/>
        <v>0</v>
      </c>
      <c r="V18" s="37"/>
      <c r="W18" s="37"/>
      <c r="X18" s="37"/>
      <c r="Y18" s="352">
        <f t="shared" si="3"/>
        <v>0</v>
      </c>
      <c r="Z18" s="37"/>
      <c r="AA18" s="37"/>
      <c r="AB18" s="37"/>
      <c r="AC18" s="172">
        <f t="shared" si="4"/>
        <v>0</v>
      </c>
      <c r="AD18" s="143"/>
      <c r="AE18" s="37"/>
      <c r="AF18" s="37"/>
      <c r="AG18" s="195"/>
      <c r="AH18" s="195"/>
      <c r="AI18" s="405">
        <f t="shared" si="5"/>
        <v>0</v>
      </c>
      <c r="AJ18" s="143"/>
      <c r="AK18" s="37"/>
      <c r="AL18" s="37"/>
      <c r="AM18" s="195"/>
      <c r="AN18" s="195"/>
      <c r="AO18" s="173">
        <f t="shared" si="6"/>
        <v>0</v>
      </c>
      <c r="AP18" s="176">
        <f t="shared" si="7"/>
        <v>0</v>
      </c>
    </row>
    <row r="19" spans="1:42" ht="16.5" customHeight="1" x14ac:dyDescent="0.3">
      <c r="A19" s="14">
        <v>12</v>
      </c>
      <c r="B19" s="53" t="s">
        <v>167</v>
      </c>
      <c r="C19" s="16" t="s">
        <v>12</v>
      </c>
      <c r="D19" s="37"/>
      <c r="E19" s="37"/>
      <c r="F19" s="37"/>
      <c r="G19" s="37"/>
      <c r="H19" s="37"/>
      <c r="I19" s="427">
        <f t="shared" si="0"/>
        <v>0</v>
      </c>
      <c r="J19" s="37"/>
      <c r="K19" s="37"/>
      <c r="L19" s="37"/>
      <c r="M19" s="37"/>
      <c r="N19" s="37"/>
      <c r="O19" s="37"/>
      <c r="P19" s="37"/>
      <c r="Q19" s="37"/>
      <c r="R19" s="171">
        <f t="shared" si="1"/>
        <v>0</v>
      </c>
      <c r="S19" s="37"/>
      <c r="T19" s="37"/>
      <c r="U19" s="205">
        <f t="shared" si="2"/>
        <v>0</v>
      </c>
      <c r="V19" s="37"/>
      <c r="W19" s="37"/>
      <c r="X19" s="37"/>
      <c r="Y19" s="352">
        <f t="shared" si="3"/>
        <v>0</v>
      </c>
      <c r="Z19" s="37"/>
      <c r="AA19" s="37"/>
      <c r="AB19" s="37"/>
      <c r="AC19" s="172">
        <f t="shared" si="4"/>
        <v>0</v>
      </c>
      <c r="AD19" s="143"/>
      <c r="AE19" s="37"/>
      <c r="AF19" s="37"/>
      <c r="AG19" s="195"/>
      <c r="AH19" s="195"/>
      <c r="AI19" s="405">
        <f t="shared" si="5"/>
        <v>0</v>
      </c>
      <c r="AJ19" s="143"/>
      <c r="AK19" s="37"/>
      <c r="AL19" s="37"/>
      <c r="AM19" s="195"/>
      <c r="AN19" s="195"/>
      <c r="AO19" s="173">
        <f t="shared" si="6"/>
        <v>0</v>
      </c>
      <c r="AP19" s="176">
        <f t="shared" si="7"/>
        <v>0</v>
      </c>
    </row>
    <row r="20" spans="1:42" x14ac:dyDescent="0.3">
      <c r="A20" s="6"/>
      <c r="B20" s="63" t="s">
        <v>40</v>
      </c>
      <c r="C20" s="51"/>
      <c r="D20" s="144"/>
      <c r="E20" s="144"/>
      <c r="F20" s="144"/>
      <c r="G20" s="146"/>
      <c r="H20" s="146"/>
      <c r="I20" s="427">
        <f t="shared" si="0"/>
        <v>0</v>
      </c>
      <c r="J20" s="144"/>
      <c r="K20" s="144"/>
      <c r="L20" s="144"/>
      <c r="M20" s="146"/>
      <c r="N20" s="146"/>
      <c r="O20" s="146"/>
      <c r="P20" s="37"/>
      <c r="Q20" s="37"/>
      <c r="R20" s="171">
        <f t="shared" si="1"/>
        <v>0</v>
      </c>
      <c r="S20" s="146"/>
      <c r="T20" s="146"/>
      <c r="U20" s="205">
        <f t="shared" si="2"/>
        <v>0</v>
      </c>
      <c r="V20" s="146"/>
      <c r="W20" s="146"/>
      <c r="X20" s="146"/>
      <c r="Y20" s="352">
        <f t="shared" si="3"/>
        <v>0</v>
      </c>
      <c r="Z20" s="146"/>
      <c r="AA20" s="146"/>
      <c r="AB20" s="146"/>
      <c r="AC20" s="172">
        <f t="shared" si="4"/>
        <v>0</v>
      </c>
      <c r="AD20" s="145"/>
      <c r="AE20" s="146"/>
      <c r="AF20" s="146"/>
      <c r="AG20" s="196"/>
      <c r="AH20" s="196"/>
      <c r="AI20" s="405">
        <f t="shared" si="5"/>
        <v>0</v>
      </c>
      <c r="AJ20" s="145"/>
      <c r="AK20" s="146"/>
      <c r="AL20" s="146"/>
      <c r="AM20" s="196"/>
      <c r="AN20" s="196"/>
      <c r="AO20" s="173">
        <f t="shared" si="6"/>
        <v>0</v>
      </c>
      <c r="AP20" s="176">
        <f t="shared" si="7"/>
        <v>0</v>
      </c>
    </row>
    <row r="21" spans="1:42" x14ac:dyDescent="0.3">
      <c r="A21" s="14">
        <v>13</v>
      </c>
      <c r="B21" s="15" t="s">
        <v>41</v>
      </c>
      <c r="C21" s="16" t="s">
        <v>12</v>
      </c>
      <c r="D21" s="37"/>
      <c r="E21" s="37"/>
      <c r="F21" s="427">
        <v>7.4999999999999997E-3</v>
      </c>
      <c r="G21" s="37"/>
      <c r="H21" s="37"/>
      <c r="I21" s="427">
        <f t="shared" si="0"/>
        <v>7.4999999999999997E-3</v>
      </c>
      <c r="J21" s="37"/>
      <c r="K21" s="427">
        <v>0.01</v>
      </c>
      <c r="L21" s="37"/>
      <c r="M21" s="37"/>
      <c r="N21" s="37"/>
      <c r="O21" s="37"/>
      <c r="P21" s="37"/>
      <c r="Q21" s="37"/>
      <c r="R21" s="171">
        <f t="shared" si="1"/>
        <v>0.01</v>
      </c>
      <c r="S21" s="37"/>
      <c r="T21" s="37"/>
      <c r="U21" s="205">
        <f t="shared" si="2"/>
        <v>0</v>
      </c>
      <c r="V21" s="37"/>
      <c r="W21" s="37"/>
      <c r="X21" s="37"/>
      <c r="Y21" s="352">
        <f t="shared" si="3"/>
        <v>0</v>
      </c>
      <c r="Z21" s="172">
        <v>5.0000000000000001E-3</v>
      </c>
      <c r="AA21" s="37"/>
      <c r="AB21" s="37"/>
      <c r="AC21" s="172">
        <f t="shared" si="4"/>
        <v>5.0000000000000001E-3</v>
      </c>
      <c r="AD21" s="397">
        <v>5.0000000000000001E-3</v>
      </c>
      <c r="AE21" s="37"/>
      <c r="AF21" s="37"/>
      <c r="AG21" s="195"/>
      <c r="AH21" s="195"/>
      <c r="AI21" s="405">
        <f t="shared" si="5"/>
        <v>5.0000000000000001E-3</v>
      </c>
      <c r="AJ21" s="397">
        <v>5.0000000000000001E-3</v>
      </c>
      <c r="AK21" s="37"/>
      <c r="AL21" s="37"/>
      <c r="AM21" s="195"/>
      <c r="AN21" s="195"/>
      <c r="AO21" s="173">
        <f t="shared" si="6"/>
        <v>0</v>
      </c>
      <c r="AP21" s="176">
        <f t="shared" si="7"/>
        <v>2.75E-2</v>
      </c>
    </row>
    <row r="22" spans="1:42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27">
        <f t="shared" si="0"/>
        <v>0</v>
      </c>
      <c r="J22" s="37"/>
      <c r="K22" s="37"/>
      <c r="L22" s="37"/>
      <c r="M22" s="37"/>
      <c r="N22" s="37"/>
      <c r="O22" s="37"/>
      <c r="P22" s="37"/>
      <c r="Q22" s="37"/>
      <c r="R22" s="171">
        <f t="shared" si="1"/>
        <v>0</v>
      </c>
      <c r="S22" s="37"/>
      <c r="T22" s="37"/>
      <c r="U22" s="205">
        <f t="shared" si="2"/>
        <v>0</v>
      </c>
      <c r="V22" s="172">
        <v>3.0000000000000001E-3</v>
      </c>
      <c r="W22" s="37"/>
      <c r="X22" s="37"/>
      <c r="Y22" s="352">
        <f t="shared" si="3"/>
        <v>3.0000000000000001E-3</v>
      </c>
      <c r="Z22" s="37"/>
      <c r="AA22" s="37"/>
      <c r="AB22" s="37"/>
      <c r="AC22" s="172">
        <f t="shared" si="4"/>
        <v>0</v>
      </c>
      <c r="AD22" s="143"/>
      <c r="AE22" s="172">
        <v>5.0000000000000001E-3</v>
      </c>
      <c r="AF22" s="37"/>
      <c r="AG22" s="195"/>
      <c r="AH22" s="195"/>
      <c r="AI22" s="405">
        <f t="shared" si="5"/>
        <v>5.0000000000000001E-3</v>
      </c>
      <c r="AJ22" s="143"/>
      <c r="AK22" s="172">
        <v>5.0000000000000001E-3</v>
      </c>
      <c r="AL22" s="37"/>
      <c r="AM22" s="195"/>
      <c r="AN22" s="195"/>
      <c r="AO22" s="173">
        <f t="shared" si="6"/>
        <v>0</v>
      </c>
      <c r="AP22" s="176">
        <f t="shared" si="7"/>
        <v>8.0000000000000002E-3</v>
      </c>
    </row>
    <row r="23" spans="1:42" ht="15" customHeight="1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27">
        <f t="shared" si="0"/>
        <v>0</v>
      </c>
      <c r="J23" s="37"/>
      <c r="K23" s="37"/>
      <c r="L23" s="37"/>
      <c r="M23" s="37"/>
      <c r="N23" s="37"/>
      <c r="O23" s="37"/>
      <c r="P23" s="37"/>
      <c r="Q23" s="37"/>
      <c r="R23" s="171">
        <f t="shared" si="1"/>
        <v>0</v>
      </c>
      <c r="S23" s="37"/>
      <c r="T23" s="37"/>
      <c r="U23" s="205">
        <f t="shared" si="2"/>
        <v>0</v>
      </c>
      <c r="V23" s="37"/>
      <c r="W23" s="37"/>
      <c r="X23" s="37"/>
      <c r="Y23" s="352">
        <f t="shared" si="3"/>
        <v>0</v>
      </c>
      <c r="Z23" s="37"/>
      <c r="AA23" s="37"/>
      <c r="AB23" s="37"/>
      <c r="AC23" s="172">
        <f t="shared" si="4"/>
        <v>0</v>
      </c>
      <c r="AD23" s="143"/>
      <c r="AE23" s="37"/>
      <c r="AF23" s="37"/>
      <c r="AG23" s="195"/>
      <c r="AH23" s="195"/>
      <c r="AI23" s="405">
        <f t="shared" si="5"/>
        <v>0</v>
      </c>
      <c r="AJ23" s="143"/>
      <c r="AK23" s="37"/>
      <c r="AL23" s="37"/>
      <c r="AM23" s="195"/>
      <c r="AN23" s="195"/>
      <c r="AO23" s="173">
        <f t="shared" si="6"/>
        <v>0</v>
      </c>
      <c r="AP23" s="176">
        <f t="shared" si="7"/>
        <v>0</v>
      </c>
    </row>
    <row r="24" spans="1:42" x14ac:dyDescent="0.3">
      <c r="A24" s="6"/>
      <c r="B24" s="63" t="s">
        <v>15</v>
      </c>
      <c r="C24" s="51"/>
      <c r="D24" s="144"/>
      <c r="E24" s="144"/>
      <c r="F24" s="144"/>
      <c r="G24" s="146"/>
      <c r="H24" s="146"/>
      <c r="I24" s="427">
        <f t="shared" si="0"/>
        <v>0</v>
      </c>
      <c r="J24" s="144"/>
      <c r="K24" s="144"/>
      <c r="L24" s="144"/>
      <c r="M24" s="146"/>
      <c r="N24" s="146"/>
      <c r="O24" s="146"/>
      <c r="P24" s="37"/>
      <c r="Q24" s="37"/>
      <c r="R24" s="171">
        <f t="shared" si="1"/>
        <v>0</v>
      </c>
      <c r="S24" s="146"/>
      <c r="T24" s="146"/>
      <c r="U24" s="205">
        <f t="shared" si="2"/>
        <v>0</v>
      </c>
      <c r="V24" s="146"/>
      <c r="W24" s="146"/>
      <c r="X24" s="146"/>
      <c r="Y24" s="352">
        <f t="shared" si="3"/>
        <v>0</v>
      </c>
      <c r="Z24" s="146"/>
      <c r="AA24" s="146"/>
      <c r="AB24" s="146"/>
      <c r="AC24" s="172">
        <f t="shared" si="4"/>
        <v>0</v>
      </c>
      <c r="AD24" s="145"/>
      <c r="AE24" s="146"/>
      <c r="AF24" s="146"/>
      <c r="AG24" s="196"/>
      <c r="AH24" s="196"/>
      <c r="AI24" s="405">
        <f t="shared" si="5"/>
        <v>0</v>
      </c>
      <c r="AJ24" s="145"/>
      <c r="AK24" s="146"/>
      <c r="AL24" s="146"/>
      <c r="AM24" s="196"/>
      <c r="AN24" s="196"/>
      <c r="AO24" s="173">
        <f t="shared" si="6"/>
        <v>0</v>
      </c>
      <c r="AP24" s="176">
        <f t="shared" si="7"/>
        <v>0</v>
      </c>
    </row>
    <row r="25" spans="1:42" ht="1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27">
        <f t="shared" si="0"/>
        <v>0</v>
      </c>
      <c r="J25" s="37"/>
      <c r="K25" s="37"/>
      <c r="L25" s="37"/>
      <c r="M25" s="37"/>
      <c r="N25" s="37"/>
      <c r="O25" s="37"/>
      <c r="P25" s="37"/>
      <c r="Q25" s="37"/>
      <c r="R25" s="171">
        <f t="shared" si="1"/>
        <v>0</v>
      </c>
      <c r="S25" s="37"/>
      <c r="T25" s="37"/>
      <c r="U25" s="205">
        <f t="shared" si="2"/>
        <v>0</v>
      </c>
      <c r="V25" s="37"/>
      <c r="W25" s="37"/>
      <c r="X25" s="37"/>
      <c r="Y25" s="352">
        <f t="shared" si="3"/>
        <v>0</v>
      </c>
      <c r="Z25" s="37"/>
      <c r="AA25" s="37"/>
      <c r="AB25" s="37"/>
      <c r="AC25" s="172">
        <f t="shared" si="4"/>
        <v>0</v>
      </c>
      <c r="AD25" s="143"/>
      <c r="AE25" s="37"/>
      <c r="AF25" s="37"/>
      <c r="AG25" s="195"/>
      <c r="AH25" s="195"/>
      <c r="AI25" s="405">
        <f t="shared" si="5"/>
        <v>0</v>
      </c>
      <c r="AJ25" s="143"/>
      <c r="AK25" s="37"/>
      <c r="AL25" s="37"/>
      <c r="AM25" s="195"/>
      <c r="AN25" s="195"/>
      <c r="AO25" s="173">
        <f t="shared" si="6"/>
        <v>0</v>
      </c>
      <c r="AP25" s="176">
        <f t="shared" si="7"/>
        <v>0</v>
      </c>
    </row>
    <row r="26" spans="1:42" ht="15" customHeight="1" x14ac:dyDescent="0.3">
      <c r="A26" s="14">
        <v>17</v>
      </c>
      <c r="B26" s="19" t="s">
        <v>223</v>
      </c>
      <c r="C26" s="19" t="s">
        <v>12</v>
      </c>
      <c r="D26" s="37"/>
      <c r="E26" s="37"/>
      <c r="F26" s="37"/>
      <c r="G26" s="37"/>
      <c r="H26" s="37"/>
      <c r="I26" s="427">
        <f t="shared" si="0"/>
        <v>0</v>
      </c>
      <c r="J26" s="37"/>
      <c r="K26" s="37"/>
      <c r="L26" s="37"/>
      <c r="M26" s="37"/>
      <c r="N26" s="37"/>
      <c r="O26" s="37"/>
      <c r="P26" s="37"/>
      <c r="Q26" s="37"/>
      <c r="R26" s="171">
        <f t="shared" si="1"/>
        <v>0</v>
      </c>
      <c r="S26" s="37"/>
      <c r="T26" s="37"/>
      <c r="U26" s="205">
        <f t="shared" si="2"/>
        <v>0</v>
      </c>
      <c r="V26" s="37"/>
      <c r="W26" s="37"/>
      <c r="X26" s="37"/>
      <c r="Y26" s="352">
        <f t="shared" si="3"/>
        <v>0</v>
      </c>
      <c r="Z26" s="172">
        <v>1.14E-2</v>
      </c>
      <c r="AA26" s="37"/>
      <c r="AB26" s="37"/>
      <c r="AC26" s="172">
        <f t="shared" si="4"/>
        <v>1.14E-2</v>
      </c>
      <c r="AD26" s="143"/>
      <c r="AE26" s="37"/>
      <c r="AF26" s="37"/>
      <c r="AG26" s="195"/>
      <c r="AH26" s="195"/>
      <c r="AI26" s="405">
        <f t="shared" si="5"/>
        <v>0</v>
      </c>
      <c r="AJ26" s="143"/>
      <c r="AK26" s="37"/>
      <c r="AL26" s="37"/>
      <c r="AM26" s="195"/>
      <c r="AN26" s="195"/>
      <c r="AO26" s="173">
        <f t="shared" si="6"/>
        <v>0</v>
      </c>
      <c r="AP26" s="176">
        <f t="shared" si="7"/>
        <v>1.14E-2</v>
      </c>
    </row>
    <row r="27" spans="1:42" ht="1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427">
        <v>7.9000000000000001E-2</v>
      </c>
      <c r="G27" s="37"/>
      <c r="H27" s="37"/>
      <c r="I27" s="427">
        <f t="shared" si="0"/>
        <v>7.9000000000000001E-2</v>
      </c>
      <c r="J27" s="37"/>
      <c r="K27" s="427">
        <v>7.9000000000000001E-2</v>
      </c>
      <c r="L27" s="37"/>
      <c r="M27" s="37"/>
      <c r="N27" s="37"/>
      <c r="O27" s="37"/>
      <c r="P27" s="37"/>
      <c r="Q27" s="37"/>
      <c r="R27" s="171">
        <f t="shared" si="1"/>
        <v>7.9000000000000001E-2</v>
      </c>
      <c r="S27" s="37"/>
      <c r="T27" s="37"/>
      <c r="U27" s="205">
        <f t="shared" si="2"/>
        <v>0</v>
      </c>
      <c r="V27" s="37"/>
      <c r="W27" s="37"/>
      <c r="X27" s="37"/>
      <c r="Y27" s="352">
        <f t="shared" si="3"/>
        <v>0</v>
      </c>
      <c r="Z27" s="37"/>
      <c r="AA27" s="37"/>
      <c r="AB27" s="37"/>
      <c r="AC27" s="172">
        <f t="shared" si="4"/>
        <v>0</v>
      </c>
      <c r="AD27" s="143"/>
      <c r="AE27" s="37"/>
      <c r="AF27" s="37"/>
      <c r="AG27" s="195"/>
      <c r="AH27" s="195"/>
      <c r="AI27" s="405">
        <f t="shared" si="5"/>
        <v>0</v>
      </c>
      <c r="AJ27" s="143"/>
      <c r="AK27" s="37"/>
      <c r="AL27" s="37"/>
      <c r="AM27" s="195"/>
      <c r="AN27" s="195"/>
      <c r="AO27" s="173">
        <f t="shared" si="6"/>
        <v>0</v>
      </c>
      <c r="AP27" s="176">
        <f t="shared" si="7"/>
        <v>0.158</v>
      </c>
    </row>
    <row r="28" spans="1:42" ht="1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27">
        <f t="shared" si="0"/>
        <v>0</v>
      </c>
      <c r="J28" s="37"/>
      <c r="K28" s="37"/>
      <c r="L28" s="37"/>
      <c r="M28" s="37"/>
      <c r="N28" s="37"/>
      <c r="O28" s="37"/>
      <c r="P28" s="37"/>
      <c r="Q28" s="37"/>
      <c r="R28" s="171">
        <f t="shared" si="1"/>
        <v>0</v>
      </c>
      <c r="S28" s="37"/>
      <c r="T28" s="37"/>
      <c r="U28" s="205">
        <f t="shared" si="2"/>
        <v>0</v>
      </c>
      <c r="V28" s="37"/>
      <c r="W28" s="37"/>
      <c r="X28" s="37"/>
      <c r="Y28" s="352">
        <f t="shared" si="3"/>
        <v>0</v>
      </c>
      <c r="Z28" s="37"/>
      <c r="AA28" s="37"/>
      <c r="AB28" s="37"/>
      <c r="AC28" s="172">
        <f t="shared" si="4"/>
        <v>0</v>
      </c>
      <c r="AD28" s="143"/>
      <c r="AE28" s="37"/>
      <c r="AF28" s="37"/>
      <c r="AG28" s="195"/>
      <c r="AH28" s="195"/>
      <c r="AI28" s="405">
        <f t="shared" si="5"/>
        <v>0</v>
      </c>
      <c r="AJ28" s="143"/>
      <c r="AK28" s="37"/>
      <c r="AL28" s="37"/>
      <c r="AM28" s="195"/>
      <c r="AN28" s="195"/>
      <c r="AO28" s="173">
        <f t="shared" si="6"/>
        <v>0</v>
      </c>
      <c r="AP28" s="176">
        <f t="shared" si="7"/>
        <v>0</v>
      </c>
    </row>
    <row r="29" spans="1:42" ht="1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27">
        <f t="shared" si="0"/>
        <v>0</v>
      </c>
      <c r="J29" s="37"/>
      <c r="K29" s="37"/>
      <c r="L29" s="37"/>
      <c r="M29" s="37"/>
      <c r="N29" s="37"/>
      <c r="O29" s="37"/>
      <c r="P29" s="37"/>
      <c r="Q29" s="37"/>
      <c r="R29" s="171">
        <f t="shared" si="1"/>
        <v>0</v>
      </c>
      <c r="S29" s="37"/>
      <c r="T29" s="37"/>
      <c r="U29" s="205">
        <f t="shared" si="2"/>
        <v>0</v>
      </c>
      <c r="V29" s="37"/>
      <c r="W29" s="37"/>
      <c r="X29" s="37"/>
      <c r="Y29" s="352">
        <f t="shared" si="3"/>
        <v>0</v>
      </c>
      <c r="Z29" s="37"/>
      <c r="AA29" s="37"/>
      <c r="AB29" s="37"/>
      <c r="AC29" s="172">
        <f t="shared" si="4"/>
        <v>0</v>
      </c>
      <c r="AD29" s="143"/>
      <c r="AE29" s="37"/>
      <c r="AF29" s="37"/>
      <c r="AG29" s="195"/>
      <c r="AH29" s="195"/>
      <c r="AI29" s="405">
        <f t="shared" si="5"/>
        <v>0</v>
      </c>
      <c r="AJ29" s="143"/>
      <c r="AK29" s="37"/>
      <c r="AL29" s="37"/>
      <c r="AM29" s="195"/>
      <c r="AN29" s="195"/>
      <c r="AO29" s="173">
        <f t="shared" si="6"/>
        <v>0</v>
      </c>
      <c r="AP29" s="176">
        <f t="shared" si="7"/>
        <v>0</v>
      </c>
    </row>
    <row r="30" spans="1:42" ht="15" customHeight="1" x14ac:dyDescent="0.3">
      <c r="A30" s="14">
        <v>21</v>
      </c>
      <c r="B30" s="15" t="s">
        <v>222</v>
      </c>
      <c r="C30" s="16" t="s">
        <v>12</v>
      </c>
      <c r="D30" s="37"/>
      <c r="E30" s="37"/>
      <c r="F30" s="37"/>
      <c r="G30" s="37"/>
      <c r="H30" s="37"/>
      <c r="I30" s="427">
        <f t="shared" si="0"/>
        <v>0</v>
      </c>
      <c r="J30" s="37"/>
      <c r="K30" s="37"/>
      <c r="L30" s="37"/>
      <c r="M30" s="37"/>
      <c r="N30" s="37"/>
      <c r="O30" s="37"/>
      <c r="P30" s="37"/>
      <c r="Q30" s="37"/>
      <c r="R30" s="171">
        <f t="shared" si="1"/>
        <v>0</v>
      </c>
      <c r="S30" s="37"/>
      <c r="T30" s="37"/>
      <c r="U30" s="205">
        <f t="shared" si="2"/>
        <v>0</v>
      </c>
      <c r="V30" s="37"/>
      <c r="W30" s="37"/>
      <c r="X30" s="37"/>
      <c r="Y30" s="352">
        <f t="shared" si="3"/>
        <v>0</v>
      </c>
      <c r="Z30" s="37"/>
      <c r="AA30" s="37"/>
      <c r="AB30" s="37"/>
      <c r="AC30" s="172">
        <f t="shared" si="4"/>
        <v>0</v>
      </c>
      <c r="AD30" s="143"/>
      <c r="AE30" s="37"/>
      <c r="AF30" s="37"/>
      <c r="AG30" s="195"/>
      <c r="AH30" s="195"/>
      <c r="AI30" s="405">
        <f t="shared" si="5"/>
        <v>0</v>
      </c>
      <c r="AJ30" s="143"/>
      <c r="AK30" s="37"/>
      <c r="AL30" s="37"/>
      <c r="AM30" s="195"/>
      <c r="AN30" s="195"/>
      <c r="AO30" s="173">
        <f t="shared" si="6"/>
        <v>0</v>
      </c>
      <c r="AP30" s="176">
        <f t="shared" si="7"/>
        <v>0</v>
      </c>
    </row>
    <row r="31" spans="1:42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27">
        <f t="shared" si="0"/>
        <v>0</v>
      </c>
      <c r="J31" s="37"/>
      <c r="K31" s="37"/>
      <c r="L31" s="37"/>
      <c r="M31" s="37"/>
      <c r="N31" s="37"/>
      <c r="O31" s="37"/>
      <c r="P31" s="37"/>
      <c r="Q31" s="37"/>
      <c r="R31" s="171">
        <f t="shared" si="1"/>
        <v>0</v>
      </c>
      <c r="S31" s="37"/>
      <c r="T31" s="37"/>
      <c r="U31" s="205">
        <f t="shared" si="2"/>
        <v>0</v>
      </c>
      <c r="V31" s="37"/>
      <c r="W31" s="37"/>
      <c r="X31" s="37"/>
      <c r="Y31" s="352">
        <f t="shared" si="3"/>
        <v>0</v>
      </c>
      <c r="Z31" s="37"/>
      <c r="AA31" s="37"/>
      <c r="AB31" s="37"/>
      <c r="AC31" s="172">
        <f t="shared" si="4"/>
        <v>0</v>
      </c>
      <c r="AD31" s="143"/>
      <c r="AE31" s="37"/>
      <c r="AF31" s="37"/>
      <c r="AG31" s="195"/>
      <c r="AH31" s="195"/>
      <c r="AI31" s="405">
        <f t="shared" si="5"/>
        <v>0</v>
      </c>
      <c r="AJ31" s="143"/>
      <c r="AK31" s="37"/>
      <c r="AL31" s="37"/>
      <c r="AM31" s="195"/>
      <c r="AN31" s="195"/>
      <c r="AO31" s="173">
        <f t="shared" si="6"/>
        <v>0</v>
      </c>
      <c r="AP31" s="176">
        <f t="shared" si="7"/>
        <v>0</v>
      </c>
    </row>
    <row r="32" spans="1:42" ht="1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27">
        <f t="shared" si="0"/>
        <v>0</v>
      </c>
      <c r="J32" s="37"/>
      <c r="K32" s="37"/>
      <c r="L32" s="37"/>
      <c r="M32" s="37"/>
      <c r="N32" s="37"/>
      <c r="O32" s="37"/>
      <c r="P32" s="37"/>
      <c r="Q32" s="37"/>
      <c r="R32" s="171">
        <f t="shared" si="1"/>
        <v>0</v>
      </c>
      <c r="S32" s="37"/>
      <c r="T32" s="37"/>
      <c r="U32" s="205">
        <f t="shared" si="2"/>
        <v>0</v>
      </c>
      <c r="V32" s="37"/>
      <c r="W32" s="37"/>
      <c r="X32" s="37"/>
      <c r="Y32" s="352">
        <f t="shared" si="3"/>
        <v>0</v>
      </c>
      <c r="Z32" s="37"/>
      <c r="AA32" s="37"/>
      <c r="AB32" s="37"/>
      <c r="AC32" s="172">
        <f t="shared" si="4"/>
        <v>0</v>
      </c>
      <c r="AD32" s="143"/>
      <c r="AE32" s="37"/>
      <c r="AF32" s="37"/>
      <c r="AG32" s="195"/>
      <c r="AH32" s="195"/>
      <c r="AI32" s="405">
        <f t="shared" si="5"/>
        <v>0</v>
      </c>
      <c r="AJ32" s="143"/>
      <c r="AK32" s="37"/>
      <c r="AL32" s="37"/>
      <c r="AM32" s="195"/>
      <c r="AN32" s="195"/>
      <c r="AO32" s="173">
        <f t="shared" si="6"/>
        <v>0</v>
      </c>
      <c r="AP32" s="176">
        <f t="shared" si="7"/>
        <v>0</v>
      </c>
    </row>
    <row r="33" spans="1:42" ht="1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27">
        <f t="shared" si="0"/>
        <v>0</v>
      </c>
      <c r="J33" s="37"/>
      <c r="K33" s="37"/>
      <c r="L33" s="37"/>
      <c r="M33" s="37"/>
      <c r="N33" s="37"/>
      <c r="O33" s="37"/>
      <c r="P33" s="37"/>
      <c r="Q33" s="37"/>
      <c r="R33" s="171">
        <f t="shared" si="1"/>
        <v>0</v>
      </c>
      <c r="S33" s="37"/>
      <c r="T33" s="37"/>
      <c r="U33" s="205">
        <f t="shared" si="2"/>
        <v>0</v>
      </c>
      <c r="V33" s="37"/>
      <c r="W33" s="37"/>
      <c r="X33" s="37"/>
      <c r="Y33" s="352">
        <f t="shared" si="3"/>
        <v>0</v>
      </c>
      <c r="Z33" s="37"/>
      <c r="AA33" s="37"/>
      <c r="AB33" s="37"/>
      <c r="AC33" s="172">
        <f t="shared" si="4"/>
        <v>0</v>
      </c>
      <c r="AD33" s="143"/>
      <c r="AE33" s="37"/>
      <c r="AF33" s="37"/>
      <c r="AG33" s="195"/>
      <c r="AH33" s="195"/>
      <c r="AI33" s="405">
        <f t="shared" si="5"/>
        <v>0</v>
      </c>
      <c r="AJ33" s="143"/>
      <c r="AK33" s="37"/>
      <c r="AL33" s="37"/>
      <c r="AM33" s="195"/>
      <c r="AN33" s="195"/>
      <c r="AO33" s="173">
        <f t="shared" si="6"/>
        <v>0</v>
      </c>
      <c r="AP33" s="176">
        <f t="shared" si="7"/>
        <v>0</v>
      </c>
    </row>
    <row r="34" spans="1:42" ht="1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27">
        <f t="shared" si="0"/>
        <v>0</v>
      </c>
      <c r="J34" s="37"/>
      <c r="K34" s="37"/>
      <c r="L34" s="37"/>
      <c r="M34" s="37"/>
      <c r="N34" s="37"/>
      <c r="O34" s="37"/>
      <c r="P34" s="37"/>
      <c r="Q34" s="37"/>
      <c r="R34" s="171">
        <f t="shared" si="1"/>
        <v>0</v>
      </c>
      <c r="S34" s="37"/>
      <c r="T34" s="37"/>
      <c r="U34" s="205">
        <f t="shared" si="2"/>
        <v>0</v>
      </c>
      <c r="V34" s="37"/>
      <c r="W34" s="37"/>
      <c r="X34" s="37"/>
      <c r="Y34" s="352">
        <f t="shared" si="3"/>
        <v>0</v>
      </c>
      <c r="Z34" s="37"/>
      <c r="AA34" s="37"/>
      <c r="AB34" s="37"/>
      <c r="AC34" s="172">
        <f t="shared" si="4"/>
        <v>0</v>
      </c>
      <c r="AD34" s="143"/>
      <c r="AE34" s="37"/>
      <c r="AF34" s="37"/>
      <c r="AG34" s="195"/>
      <c r="AH34" s="195"/>
      <c r="AI34" s="405">
        <f t="shared" si="5"/>
        <v>0</v>
      </c>
      <c r="AJ34" s="143"/>
      <c r="AK34" s="37"/>
      <c r="AL34" s="37"/>
      <c r="AM34" s="195"/>
      <c r="AN34" s="195"/>
      <c r="AO34" s="173">
        <f t="shared" si="6"/>
        <v>0</v>
      </c>
      <c r="AP34" s="176">
        <f t="shared" si="7"/>
        <v>0</v>
      </c>
    </row>
    <row r="35" spans="1:42" ht="1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27">
        <f t="shared" si="0"/>
        <v>0</v>
      </c>
      <c r="J35" s="37"/>
      <c r="K35" s="37"/>
      <c r="L35" s="37"/>
      <c r="M35" s="37"/>
      <c r="N35" s="37"/>
      <c r="O35" s="37"/>
      <c r="P35" s="37"/>
      <c r="Q35" s="37"/>
      <c r="R35" s="171">
        <f t="shared" si="1"/>
        <v>0</v>
      </c>
      <c r="S35" s="37"/>
      <c r="T35" s="37"/>
      <c r="U35" s="205">
        <f t="shared" si="2"/>
        <v>0</v>
      </c>
      <c r="V35" s="37"/>
      <c r="W35" s="37"/>
      <c r="X35" s="37"/>
      <c r="Y35" s="352">
        <f t="shared" si="3"/>
        <v>0</v>
      </c>
      <c r="Z35" s="37"/>
      <c r="AA35" s="37"/>
      <c r="AB35" s="37"/>
      <c r="AC35" s="172">
        <f t="shared" si="4"/>
        <v>0</v>
      </c>
      <c r="AD35" s="143"/>
      <c r="AE35" s="37"/>
      <c r="AF35" s="37"/>
      <c r="AG35" s="195"/>
      <c r="AH35" s="195"/>
      <c r="AI35" s="405">
        <f t="shared" si="5"/>
        <v>0</v>
      </c>
      <c r="AJ35" s="143"/>
      <c r="AK35" s="37"/>
      <c r="AL35" s="37"/>
      <c r="AM35" s="195"/>
      <c r="AN35" s="195"/>
      <c r="AO35" s="173">
        <f t="shared" si="6"/>
        <v>0</v>
      </c>
      <c r="AP35" s="176">
        <f t="shared" si="7"/>
        <v>0</v>
      </c>
    </row>
    <row r="36" spans="1:42" x14ac:dyDescent="0.3">
      <c r="A36" s="6"/>
      <c r="B36" s="63" t="s">
        <v>20</v>
      </c>
      <c r="C36" s="51"/>
      <c r="D36" s="37"/>
      <c r="E36" s="37"/>
      <c r="F36" s="37"/>
      <c r="G36" s="37"/>
      <c r="H36" s="37"/>
      <c r="I36" s="427">
        <f t="shared" si="0"/>
        <v>0</v>
      </c>
      <c r="J36" s="37"/>
      <c r="K36" s="37"/>
      <c r="L36" s="37"/>
      <c r="M36" s="37"/>
      <c r="N36" s="37"/>
      <c r="O36" s="37"/>
      <c r="P36" s="37"/>
      <c r="Q36" s="37"/>
      <c r="R36" s="171">
        <f t="shared" si="1"/>
        <v>0</v>
      </c>
      <c r="S36" s="37"/>
      <c r="T36" s="37"/>
      <c r="U36" s="205">
        <f t="shared" si="2"/>
        <v>0</v>
      </c>
      <c r="V36" s="37"/>
      <c r="W36" s="37"/>
      <c r="X36" s="37"/>
      <c r="Y36" s="352">
        <f t="shared" si="3"/>
        <v>0</v>
      </c>
      <c r="Z36" s="37"/>
      <c r="AA36" s="37"/>
      <c r="AB36" s="37"/>
      <c r="AC36" s="172">
        <f t="shared" si="4"/>
        <v>0</v>
      </c>
      <c r="AD36" s="143"/>
      <c r="AE36" s="37"/>
      <c r="AF36" s="37"/>
      <c r="AG36" s="195"/>
      <c r="AH36" s="195"/>
      <c r="AI36" s="405">
        <f t="shared" si="5"/>
        <v>0</v>
      </c>
      <c r="AJ36" s="143"/>
      <c r="AK36" s="37"/>
      <c r="AL36" s="37"/>
      <c r="AM36" s="195"/>
      <c r="AN36" s="195"/>
      <c r="AO36" s="173">
        <f t="shared" si="6"/>
        <v>0</v>
      </c>
      <c r="AP36" s="176">
        <f t="shared" si="7"/>
        <v>0</v>
      </c>
    </row>
    <row r="37" spans="1:42" ht="1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27">
        <f t="shared" si="0"/>
        <v>0</v>
      </c>
      <c r="J37" s="37"/>
      <c r="K37" s="37"/>
      <c r="L37" s="37"/>
      <c r="M37" s="37"/>
      <c r="N37" s="37"/>
      <c r="O37" s="37"/>
      <c r="P37" s="37"/>
      <c r="Q37" s="37"/>
      <c r="R37" s="171">
        <f t="shared" si="1"/>
        <v>0</v>
      </c>
      <c r="S37" s="37"/>
      <c r="T37" s="37"/>
      <c r="U37" s="205">
        <f t="shared" si="2"/>
        <v>0</v>
      </c>
      <c r="V37" s="37"/>
      <c r="W37" s="37"/>
      <c r="X37" s="37"/>
      <c r="Y37" s="352">
        <f t="shared" si="3"/>
        <v>0</v>
      </c>
      <c r="Z37" s="37"/>
      <c r="AA37" s="37"/>
      <c r="AB37" s="37"/>
      <c r="AC37" s="172">
        <f t="shared" si="4"/>
        <v>0</v>
      </c>
      <c r="AD37" s="143"/>
      <c r="AE37" s="37"/>
      <c r="AF37" s="37"/>
      <c r="AG37" s="195"/>
      <c r="AH37" s="195"/>
      <c r="AI37" s="405">
        <f t="shared" si="5"/>
        <v>0</v>
      </c>
      <c r="AJ37" s="143"/>
      <c r="AK37" s="37"/>
      <c r="AL37" s="37"/>
      <c r="AM37" s="195"/>
      <c r="AN37" s="195"/>
      <c r="AO37" s="173">
        <f t="shared" si="6"/>
        <v>0</v>
      </c>
      <c r="AP37" s="176">
        <f t="shared" si="7"/>
        <v>0</v>
      </c>
    </row>
    <row r="38" spans="1:42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27">
        <f t="shared" si="0"/>
        <v>0</v>
      </c>
      <c r="J38" s="37"/>
      <c r="K38" s="37"/>
      <c r="L38" s="37"/>
      <c r="M38" s="37"/>
      <c r="N38" s="37"/>
      <c r="O38" s="37"/>
      <c r="P38" s="37"/>
      <c r="Q38" s="37"/>
      <c r="R38" s="171">
        <f t="shared" si="1"/>
        <v>0</v>
      </c>
      <c r="S38" s="37"/>
      <c r="T38" s="37"/>
      <c r="U38" s="205">
        <f t="shared" si="2"/>
        <v>0</v>
      </c>
      <c r="V38" s="37"/>
      <c r="W38" s="37"/>
      <c r="X38" s="37"/>
      <c r="Y38" s="352">
        <f t="shared" si="3"/>
        <v>0</v>
      </c>
      <c r="Z38" s="37"/>
      <c r="AA38" s="37"/>
      <c r="AB38" s="37"/>
      <c r="AC38" s="172">
        <f t="shared" si="4"/>
        <v>0</v>
      </c>
      <c r="AD38" s="397">
        <v>8.6300000000000002E-2</v>
      </c>
      <c r="AE38" s="37"/>
      <c r="AF38" s="37"/>
      <c r="AG38" s="195"/>
      <c r="AH38" s="195"/>
      <c r="AI38" s="405">
        <f t="shared" si="5"/>
        <v>8.6300000000000002E-2</v>
      </c>
      <c r="AJ38" s="397">
        <v>8.6300000000000002E-2</v>
      </c>
      <c r="AK38" s="37"/>
      <c r="AL38" s="37"/>
      <c r="AM38" s="195"/>
      <c r="AN38" s="195"/>
      <c r="AO38" s="173">
        <f t="shared" si="6"/>
        <v>0</v>
      </c>
      <c r="AP38" s="176">
        <f t="shared" si="7"/>
        <v>8.6300000000000002E-2</v>
      </c>
    </row>
    <row r="39" spans="1:42" ht="15" customHeight="1" x14ac:dyDescent="0.3">
      <c r="A39" s="14">
        <v>29</v>
      </c>
      <c r="B39" s="30" t="s">
        <v>224</v>
      </c>
      <c r="C39" s="19" t="s">
        <v>12</v>
      </c>
      <c r="D39" s="37"/>
      <c r="E39" s="37"/>
      <c r="F39" s="37"/>
      <c r="G39" s="37"/>
      <c r="H39" s="37"/>
      <c r="I39" s="427">
        <f t="shared" si="0"/>
        <v>0</v>
      </c>
      <c r="J39" s="37"/>
      <c r="K39" s="37"/>
      <c r="L39" s="37"/>
      <c r="M39" s="37"/>
      <c r="N39" s="37"/>
      <c r="O39" s="37"/>
      <c r="P39" s="37"/>
      <c r="Q39" s="37"/>
      <c r="R39" s="171">
        <f t="shared" si="1"/>
        <v>0</v>
      </c>
      <c r="S39" s="37"/>
      <c r="T39" s="37"/>
      <c r="U39" s="205">
        <f t="shared" si="2"/>
        <v>0</v>
      </c>
      <c r="V39" s="37"/>
      <c r="W39" s="37"/>
      <c r="X39" s="37"/>
      <c r="Y39" s="352">
        <f t="shared" si="3"/>
        <v>0</v>
      </c>
      <c r="Z39" s="37"/>
      <c r="AA39" s="37"/>
      <c r="AB39" s="37"/>
      <c r="AC39" s="172">
        <f t="shared" si="4"/>
        <v>0</v>
      </c>
      <c r="AD39" s="143"/>
      <c r="AE39" s="37"/>
      <c r="AF39" s="37"/>
      <c r="AG39" s="195"/>
      <c r="AH39" s="195"/>
      <c r="AI39" s="405">
        <f t="shared" si="5"/>
        <v>0</v>
      </c>
      <c r="AJ39" s="143"/>
      <c r="AK39" s="37"/>
      <c r="AL39" s="37"/>
      <c r="AM39" s="195"/>
      <c r="AN39" s="195"/>
      <c r="AO39" s="173">
        <f t="shared" si="6"/>
        <v>0</v>
      </c>
      <c r="AP39" s="176">
        <f t="shared" si="7"/>
        <v>0</v>
      </c>
    </row>
    <row r="40" spans="1:42" x14ac:dyDescent="0.3">
      <c r="A40" s="6"/>
      <c r="B40" s="63" t="s">
        <v>23</v>
      </c>
      <c r="C40" s="51"/>
      <c r="D40" s="144"/>
      <c r="E40" s="144"/>
      <c r="F40" s="144"/>
      <c r="G40" s="146"/>
      <c r="H40" s="146"/>
      <c r="I40" s="427">
        <f t="shared" si="0"/>
        <v>0</v>
      </c>
      <c r="J40" s="144"/>
      <c r="K40" s="144"/>
      <c r="L40" s="144"/>
      <c r="M40" s="146"/>
      <c r="N40" s="146"/>
      <c r="O40" s="146"/>
      <c r="P40" s="37"/>
      <c r="Q40" s="37"/>
      <c r="R40" s="171">
        <f t="shared" si="1"/>
        <v>0</v>
      </c>
      <c r="S40" s="146"/>
      <c r="T40" s="146"/>
      <c r="U40" s="205">
        <f t="shared" si="2"/>
        <v>0</v>
      </c>
      <c r="V40" s="146"/>
      <c r="W40" s="146"/>
      <c r="X40" s="146"/>
      <c r="Y40" s="352">
        <f t="shared" si="3"/>
        <v>0</v>
      </c>
      <c r="Z40" s="146"/>
      <c r="AA40" s="146"/>
      <c r="AB40" s="146"/>
      <c r="AC40" s="172">
        <f t="shared" si="4"/>
        <v>0</v>
      </c>
      <c r="AD40" s="145"/>
      <c r="AE40" s="146"/>
      <c r="AF40" s="146"/>
      <c r="AG40" s="196"/>
      <c r="AH40" s="196"/>
      <c r="AI40" s="405">
        <f t="shared" si="5"/>
        <v>0</v>
      </c>
      <c r="AJ40" s="145"/>
      <c r="AK40" s="146"/>
      <c r="AL40" s="146"/>
      <c r="AM40" s="196"/>
      <c r="AN40" s="196"/>
      <c r="AO40" s="173">
        <f t="shared" si="6"/>
        <v>0</v>
      </c>
      <c r="AP40" s="176">
        <f t="shared" si="7"/>
        <v>0</v>
      </c>
    </row>
    <row r="41" spans="1:42" ht="15" customHeight="1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27">
        <f t="shared" si="0"/>
        <v>0</v>
      </c>
      <c r="J41" s="37"/>
      <c r="K41" s="37"/>
      <c r="L41" s="37"/>
      <c r="M41" s="37"/>
      <c r="N41" s="37"/>
      <c r="O41" s="37"/>
      <c r="P41" s="37"/>
      <c r="Q41" s="37"/>
      <c r="R41" s="171">
        <f t="shared" si="1"/>
        <v>0</v>
      </c>
      <c r="S41" s="37"/>
      <c r="T41" s="37"/>
      <c r="U41" s="205">
        <f t="shared" si="2"/>
        <v>0</v>
      </c>
      <c r="V41" s="37"/>
      <c r="W41" s="37"/>
      <c r="X41" s="37"/>
      <c r="Y41" s="352">
        <f t="shared" si="3"/>
        <v>0</v>
      </c>
      <c r="Z41" s="37"/>
      <c r="AA41" s="37"/>
      <c r="AB41" s="37"/>
      <c r="AC41" s="172">
        <f t="shared" si="4"/>
        <v>0</v>
      </c>
      <c r="AD41" s="143"/>
      <c r="AE41" s="37"/>
      <c r="AF41" s="37"/>
      <c r="AG41" s="195"/>
      <c r="AH41" s="195"/>
      <c r="AI41" s="405">
        <f t="shared" si="5"/>
        <v>0</v>
      </c>
      <c r="AJ41" s="143"/>
      <c r="AK41" s="37"/>
      <c r="AL41" s="37"/>
      <c r="AM41" s="195"/>
      <c r="AN41" s="195"/>
      <c r="AO41" s="173">
        <f t="shared" si="6"/>
        <v>0</v>
      </c>
      <c r="AP41" s="176">
        <f t="shared" si="7"/>
        <v>0</v>
      </c>
    </row>
    <row r="42" spans="1:42" ht="15" customHeight="1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27">
        <f t="shared" si="0"/>
        <v>0</v>
      </c>
      <c r="J42" s="37"/>
      <c r="K42" s="37"/>
      <c r="L42" s="37"/>
      <c r="M42" s="37"/>
      <c r="N42" s="37"/>
      <c r="O42" s="37"/>
      <c r="P42" s="37"/>
      <c r="Q42" s="37"/>
      <c r="R42" s="171">
        <f t="shared" si="1"/>
        <v>0</v>
      </c>
      <c r="S42" s="37"/>
      <c r="T42" s="37"/>
      <c r="U42" s="205">
        <f t="shared" si="2"/>
        <v>0</v>
      </c>
      <c r="V42" s="37"/>
      <c r="W42" s="37"/>
      <c r="X42" s="37"/>
      <c r="Y42" s="352">
        <f t="shared" si="3"/>
        <v>0</v>
      </c>
      <c r="Z42" s="37"/>
      <c r="AA42" s="37"/>
      <c r="AB42" s="37"/>
      <c r="AC42" s="172">
        <f t="shared" si="4"/>
        <v>0</v>
      </c>
      <c r="AD42" s="143"/>
      <c r="AE42" s="37"/>
      <c r="AF42" s="37"/>
      <c r="AG42" s="195"/>
      <c r="AH42" s="195"/>
      <c r="AI42" s="405">
        <f t="shared" si="5"/>
        <v>0</v>
      </c>
      <c r="AJ42" s="143"/>
      <c r="AK42" s="37"/>
      <c r="AL42" s="37"/>
      <c r="AM42" s="195"/>
      <c r="AN42" s="195"/>
      <c r="AO42" s="173">
        <f t="shared" si="6"/>
        <v>0</v>
      </c>
      <c r="AP42" s="176">
        <f t="shared" si="7"/>
        <v>0</v>
      </c>
    </row>
    <row r="43" spans="1:42" ht="15" customHeight="1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27">
        <f t="shared" si="0"/>
        <v>0</v>
      </c>
      <c r="J43" s="37"/>
      <c r="K43" s="37"/>
      <c r="L43" s="37"/>
      <c r="M43" s="37"/>
      <c r="N43" s="37"/>
      <c r="O43" s="37"/>
      <c r="P43" s="37"/>
      <c r="Q43" s="37"/>
      <c r="R43" s="171">
        <f t="shared" si="1"/>
        <v>0</v>
      </c>
      <c r="S43" s="37"/>
      <c r="T43" s="37"/>
      <c r="U43" s="205">
        <f t="shared" si="2"/>
        <v>0</v>
      </c>
      <c r="V43" s="37"/>
      <c r="W43" s="37"/>
      <c r="X43" s="37"/>
      <c r="Y43" s="352">
        <f t="shared" si="3"/>
        <v>0</v>
      </c>
      <c r="Z43" s="37"/>
      <c r="AA43" s="37"/>
      <c r="AB43" s="37"/>
      <c r="AC43" s="172">
        <f t="shared" si="4"/>
        <v>0</v>
      </c>
      <c r="AD43" s="143"/>
      <c r="AE43" s="37"/>
      <c r="AF43" s="37"/>
      <c r="AG43" s="195"/>
      <c r="AH43" s="195"/>
      <c r="AI43" s="405">
        <f t="shared" si="5"/>
        <v>0</v>
      </c>
      <c r="AJ43" s="143"/>
      <c r="AK43" s="37"/>
      <c r="AL43" s="37"/>
      <c r="AM43" s="195"/>
      <c r="AN43" s="195"/>
      <c r="AO43" s="173">
        <f t="shared" si="6"/>
        <v>0</v>
      </c>
      <c r="AP43" s="176">
        <f t="shared" si="7"/>
        <v>0</v>
      </c>
    </row>
    <row r="44" spans="1:42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27">
        <f t="shared" si="0"/>
        <v>0</v>
      </c>
      <c r="J44" s="37"/>
      <c r="K44" s="37"/>
      <c r="L44" s="37"/>
      <c r="M44" s="37"/>
      <c r="N44" s="37"/>
      <c r="O44" s="37"/>
      <c r="P44" s="37"/>
      <c r="Q44" s="37"/>
      <c r="R44" s="171">
        <f t="shared" si="1"/>
        <v>0</v>
      </c>
      <c r="S44" s="37"/>
      <c r="T44" s="37"/>
      <c r="U44" s="205">
        <f t="shared" si="2"/>
        <v>0</v>
      </c>
      <c r="V44" s="172">
        <v>3.7499999999999999E-2</v>
      </c>
      <c r="W44" s="37"/>
      <c r="X44" s="37"/>
      <c r="Y44" s="352">
        <f t="shared" si="3"/>
        <v>3.7499999999999999E-2</v>
      </c>
      <c r="Z44" s="37"/>
      <c r="AA44" s="37"/>
      <c r="AB44" s="37"/>
      <c r="AC44" s="172">
        <f t="shared" si="4"/>
        <v>0</v>
      </c>
      <c r="AD44" s="143"/>
      <c r="AE44" s="37"/>
      <c r="AF44" s="37"/>
      <c r="AG44" s="195"/>
      <c r="AH44" s="195"/>
      <c r="AI44" s="405">
        <f t="shared" si="5"/>
        <v>0</v>
      </c>
      <c r="AJ44" s="143"/>
      <c r="AK44" s="37"/>
      <c r="AL44" s="37"/>
      <c r="AM44" s="195"/>
      <c r="AN44" s="195"/>
      <c r="AO44" s="173">
        <f t="shared" si="6"/>
        <v>0</v>
      </c>
      <c r="AP44" s="176">
        <f t="shared" si="7"/>
        <v>3.7499999999999999E-2</v>
      </c>
    </row>
    <row r="45" spans="1:42" ht="15" customHeight="1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27">
        <f t="shared" si="0"/>
        <v>0</v>
      </c>
      <c r="J45" s="37"/>
      <c r="K45" s="37"/>
      <c r="L45" s="37"/>
      <c r="M45" s="37"/>
      <c r="N45" s="37"/>
      <c r="O45" s="37"/>
      <c r="P45" s="37"/>
      <c r="Q45" s="37"/>
      <c r="R45" s="171">
        <f t="shared" si="1"/>
        <v>0</v>
      </c>
      <c r="S45" s="37"/>
      <c r="T45" s="37"/>
      <c r="U45" s="205">
        <f t="shared" si="2"/>
        <v>0</v>
      </c>
      <c r="V45" s="37"/>
      <c r="W45" s="37"/>
      <c r="X45" s="37"/>
      <c r="Y45" s="352">
        <f t="shared" si="3"/>
        <v>0</v>
      </c>
      <c r="Z45" s="37"/>
      <c r="AA45" s="37"/>
      <c r="AB45" s="37"/>
      <c r="AC45" s="172">
        <f t="shared" si="4"/>
        <v>0</v>
      </c>
      <c r="AD45" s="143"/>
      <c r="AE45" s="37"/>
      <c r="AF45" s="37"/>
      <c r="AG45" s="195"/>
      <c r="AH45" s="195"/>
      <c r="AI45" s="405">
        <f t="shared" si="5"/>
        <v>0</v>
      </c>
      <c r="AJ45" s="143"/>
      <c r="AK45" s="37"/>
      <c r="AL45" s="37"/>
      <c r="AM45" s="195"/>
      <c r="AN45" s="195"/>
      <c r="AO45" s="173">
        <f t="shared" si="6"/>
        <v>0</v>
      </c>
      <c r="AP45" s="176">
        <f t="shared" si="7"/>
        <v>0</v>
      </c>
    </row>
    <row r="46" spans="1:42" ht="15" customHeight="1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27">
        <f t="shared" si="0"/>
        <v>0</v>
      </c>
      <c r="J46" s="37"/>
      <c r="K46" s="37"/>
      <c r="L46" s="37"/>
      <c r="M46" s="37"/>
      <c r="N46" s="37"/>
      <c r="O46" s="37"/>
      <c r="P46" s="37"/>
      <c r="Q46" s="37"/>
      <c r="R46" s="171">
        <f t="shared" si="1"/>
        <v>0</v>
      </c>
      <c r="S46" s="37"/>
      <c r="T46" s="37"/>
      <c r="U46" s="205">
        <f t="shared" si="2"/>
        <v>0</v>
      </c>
      <c r="V46" s="37"/>
      <c r="W46" s="37"/>
      <c r="X46" s="37"/>
      <c r="Y46" s="352">
        <f t="shared" si="3"/>
        <v>0</v>
      </c>
      <c r="Z46" s="37"/>
      <c r="AA46" s="37"/>
      <c r="AB46" s="37"/>
      <c r="AC46" s="172">
        <f t="shared" si="4"/>
        <v>0</v>
      </c>
      <c r="AD46" s="143"/>
      <c r="AE46" s="37"/>
      <c r="AF46" s="37"/>
      <c r="AG46" s="195"/>
      <c r="AH46" s="195"/>
      <c r="AI46" s="405">
        <f t="shared" si="5"/>
        <v>0</v>
      </c>
      <c r="AJ46" s="143"/>
      <c r="AK46" s="37"/>
      <c r="AL46" s="37"/>
      <c r="AM46" s="195"/>
      <c r="AN46" s="195"/>
      <c r="AO46" s="173">
        <f t="shared" si="6"/>
        <v>0</v>
      </c>
      <c r="AP46" s="176">
        <f t="shared" si="7"/>
        <v>0</v>
      </c>
    </row>
    <row r="47" spans="1:42" ht="15" customHeight="1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27">
        <f t="shared" si="0"/>
        <v>0</v>
      </c>
      <c r="J47" s="37"/>
      <c r="K47" s="37"/>
      <c r="L47" s="37"/>
      <c r="M47" s="37"/>
      <c r="N47" s="37"/>
      <c r="O47" s="37"/>
      <c r="P47" s="37"/>
      <c r="Q47" s="37"/>
      <c r="R47" s="171">
        <f t="shared" si="1"/>
        <v>0</v>
      </c>
      <c r="S47" s="37"/>
      <c r="T47" s="37"/>
      <c r="U47" s="205">
        <f t="shared" si="2"/>
        <v>0</v>
      </c>
      <c r="V47" s="37"/>
      <c r="W47" s="37"/>
      <c r="X47" s="37"/>
      <c r="Y47" s="352">
        <f t="shared" si="3"/>
        <v>0</v>
      </c>
      <c r="Z47" s="37"/>
      <c r="AA47" s="37"/>
      <c r="AB47" s="37"/>
      <c r="AC47" s="172">
        <f t="shared" si="4"/>
        <v>0</v>
      </c>
      <c r="AD47" s="143"/>
      <c r="AE47" s="37"/>
      <c r="AF47" s="37"/>
      <c r="AG47" s="195"/>
      <c r="AH47" s="195"/>
      <c r="AI47" s="405">
        <f t="shared" si="5"/>
        <v>0</v>
      </c>
      <c r="AJ47" s="143"/>
      <c r="AK47" s="37"/>
      <c r="AL47" s="37"/>
      <c r="AM47" s="195"/>
      <c r="AN47" s="195"/>
      <c r="AO47" s="173">
        <f t="shared" si="6"/>
        <v>0</v>
      </c>
      <c r="AP47" s="176">
        <f t="shared" si="7"/>
        <v>0</v>
      </c>
    </row>
    <row r="48" spans="1:42" ht="15" customHeight="1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27">
        <f t="shared" si="0"/>
        <v>0</v>
      </c>
      <c r="J48" s="37"/>
      <c r="K48" s="37"/>
      <c r="L48" s="37"/>
      <c r="M48" s="37"/>
      <c r="N48" s="37"/>
      <c r="O48" s="37"/>
      <c r="P48" s="37"/>
      <c r="Q48" s="37"/>
      <c r="R48" s="171">
        <f t="shared" si="1"/>
        <v>0</v>
      </c>
      <c r="S48" s="37"/>
      <c r="T48" s="37"/>
      <c r="U48" s="205">
        <f t="shared" si="2"/>
        <v>0</v>
      </c>
      <c r="V48" s="37"/>
      <c r="W48" s="37"/>
      <c r="X48" s="37"/>
      <c r="Y48" s="352">
        <f t="shared" si="3"/>
        <v>0</v>
      </c>
      <c r="Z48" s="37"/>
      <c r="AA48" s="37"/>
      <c r="AB48" s="37"/>
      <c r="AC48" s="172">
        <f t="shared" si="4"/>
        <v>0</v>
      </c>
      <c r="AD48" s="143"/>
      <c r="AE48" s="37"/>
      <c r="AF48" s="37"/>
      <c r="AG48" s="195"/>
      <c r="AH48" s="195"/>
      <c r="AI48" s="405">
        <f t="shared" si="5"/>
        <v>0</v>
      </c>
      <c r="AJ48" s="143"/>
      <c r="AK48" s="37"/>
      <c r="AL48" s="37"/>
      <c r="AM48" s="195"/>
      <c r="AN48" s="195"/>
      <c r="AO48" s="173">
        <f t="shared" si="6"/>
        <v>0</v>
      </c>
      <c r="AP48" s="176">
        <f t="shared" si="7"/>
        <v>0</v>
      </c>
    </row>
    <row r="49" spans="1:42" ht="15" customHeight="1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27">
        <f t="shared" si="0"/>
        <v>0</v>
      </c>
      <c r="J49" s="37"/>
      <c r="K49" s="37"/>
      <c r="L49" s="37"/>
      <c r="M49" s="37"/>
      <c r="N49" s="37"/>
      <c r="O49" s="37"/>
      <c r="P49" s="37"/>
      <c r="Q49" s="37"/>
      <c r="R49" s="171">
        <f t="shared" si="1"/>
        <v>0</v>
      </c>
      <c r="S49" s="37"/>
      <c r="T49" s="37"/>
      <c r="U49" s="205">
        <f t="shared" si="2"/>
        <v>0</v>
      </c>
      <c r="V49" s="37"/>
      <c r="W49" s="37"/>
      <c r="X49" s="37"/>
      <c r="Y49" s="352">
        <f t="shared" si="3"/>
        <v>0</v>
      </c>
      <c r="Z49" s="37"/>
      <c r="AA49" s="37"/>
      <c r="AB49" s="37"/>
      <c r="AC49" s="172">
        <f t="shared" si="4"/>
        <v>0</v>
      </c>
      <c r="AD49" s="143"/>
      <c r="AE49" s="37"/>
      <c r="AF49" s="37"/>
      <c r="AG49" s="195"/>
      <c r="AH49" s="195"/>
      <c r="AI49" s="405">
        <f t="shared" si="5"/>
        <v>0</v>
      </c>
      <c r="AJ49" s="143"/>
      <c r="AK49" s="37"/>
      <c r="AL49" s="37"/>
      <c r="AM49" s="195"/>
      <c r="AN49" s="195"/>
      <c r="AO49" s="173">
        <f t="shared" si="6"/>
        <v>0</v>
      </c>
      <c r="AP49" s="176">
        <f t="shared" si="7"/>
        <v>0</v>
      </c>
    </row>
    <row r="50" spans="1:42" ht="15" customHeight="1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27">
        <f t="shared" si="0"/>
        <v>0</v>
      </c>
      <c r="J50" s="37"/>
      <c r="K50" s="37"/>
      <c r="L50" s="37"/>
      <c r="M50" s="37"/>
      <c r="N50" s="37"/>
      <c r="O50" s="37"/>
      <c r="P50" s="37"/>
      <c r="Q50" s="37"/>
      <c r="R50" s="171">
        <f t="shared" si="1"/>
        <v>0</v>
      </c>
      <c r="S50" s="37"/>
      <c r="T50" s="37"/>
      <c r="U50" s="205">
        <f t="shared" si="2"/>
        <v>0</v>
      </c>
      <c r="V50" s="37"/>
      <c r="W50" s="37"/>
      <c r="X50" s="37"/>
      <c r="Y50" s="352">
        <f t="shared" si="3"/>
        <v>0</v>
      </c>
      <c r="Z50" s="37"/>
      <c r="AA50" s="37"/>
      <c r="AB50" s="37"/>
      <c r="AC50" s="172">
        <f t="shared" si="4"/>
        <v>0</v>
      </c>
      <c r="AD50" s="143"/>
      <c r="AE50" s="37"/>
      <c r="AF50" s="37"/>
      <c r="AG50" s="195"/>
      <c r="AH50" s="195"/>
      <c r="AI50" s="405">
        <f t="shared" si="5"/>
        <v>0</v>
      </c>
      <c r="AJ50" s="143"/>
      <c r="AK50" s="37"/>
      <c r="AL50" s="37"/>
      <c r="AM50" s="195"/>
      <c r="AN50" s="195"/>
      <c r="AO50" s="173">
        <f t="shared" si="6"/>
        <v>0</v>
      </c>
      <c r="AP50" s="176">
        <f t="shared" si="7"/>
        <v>0</v>
      </c>
    </row>
    <row r="51" spans="1:42" ht="15" customHeight="1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27">
        <f t="shared" si="0"/>
        <v>0</v>
      </c>
      <c r="J51" s="37"/>
      <c r="K51" s="37"/>
      <c r="L51" s="37"/>
      <c r="M51" s="37"/>
      <c r="N51" s="37"/>
      <c r="O51" s="37"/>
      <c r="P51" s="37"/>
      <c r="Q51" s="37"/>
      <c r="R51" s="171">
        <f t="shared" si="1"/>
        <v>0</v>
      </c>
      <c r="S51" s="37"/>
      <c r="T51" s="37"/>
      <c r="U51" s="205">
        <f t="shared" si="2"/>
        <v>0</v>
      </c>
      <c r="V51" s="37"/>
      <c r="W51" s="37"/>
      <c r="X51" s="37"/>
      <c r="Y51" s="352">
        <f t="shared" si="3"/>
        <v>0</v>
      </c>
      <c r="Z51" s="37"/>
      <c r="AA51" s="37"/>
      <c r="AB51" s="37"/>
      <c r="AC51" s="172">
        <f t="shared" si="4"/>
        <v>0</v>
      </c>
      <c r="AD51" s="143"/>
      <c r="AE51" s="37"/>
      <c r="AF51" s="37"/>
      <c r="AG51" s="195"/>
      <c r="AH51" s="195"/>
      <c r="AI51" s="405">
        <f t="shared" si="5"/>
        <v>0</v>
      </c>
      <c r="AJ51" s="143"/>
      <c r="AK51" s="37"/>
      <c r="AL51" s="37"/>
      <c r="AM51" s="195"/>
      <c r="AN51" s="195"/>
      <c r="AO51" s="173">
        <f t="shared" si="6"/>
        <v>0</v>
      </c>
      <c r="AP51" s="176">
        <f t="shared" si="7"/>
        <v>0</v>
      </c>
    </row>
    <row r="52" spans="1:42" ht="15" customHeight="1" x14ac:dyDescent="0.3">
      <c r="A52" s="14">
        <v>41</v>
      </c>
      <c r="B52" s="18" t="s">
        <v>35</v>
      </c>
      <c r="C52" s="19" t="s">
        <v>12</v>
      </c>
      <c r="D52" s="37"/>
      <c r="E52" s="37"/>
      <c r="F52" s="427">
        <v>5.0999999999999997E-2</v>
      </c>
      <c r="G52" s="37"/>
      <c r="H52" s="37"/>
      <c r="I52" s="427">
        <f t="shared" si="0"/>
        <v>5.0999999999999997E-2</v>
      </c>
      <c r="J52" s="37"/>
      <c r="K52" s="427">
        <v>6.8000000000000005E-2</v>
      </c>
      <c r="L52" s="37"/>
      <c r="M52" s="37"/>
      <c r="N52" s="37"/>
      <c r="O52" s="37"/>
      <c r="P52" s="37"/>
      <c r="Q52" s="37"/>
      <c r="R52" s="171">
        <f t="shared" si="1"/>
        <v>6.8000000000000005E-2</v>
      </c>
      <c r="S52" s="37"/>
      <c r="T52" s="37"/>
      <c r="U52" s="205">
        <f t="shared" si="2"/>
        <v>0</v>
      </c>
      <c r="V52" s="37"/>
      <c r="W52" s="37"/>
      <c r="X52" s="37"/>
      <c r="Y52" s="352">
        <f t="shared" si="3"/>
        <v>0</v>
      </c>
      <c r="Z52" s="172">
        <v>0.02</v>
      </c>
      <c r="AA52" s="37"/>
      <c r="AB52" s="37"/>
      <c r="AC52" s="172">
        <f t="shared" si="4"/>
        <v>0.02</v>
      </c>
      <c r="AD52" s="143"/>
      <c r="AE52" s="37"/>
      <c r="AF52" s="37"/>
      <c r="AG52" s="195"/>
      <c r="AH52" s="195"/>
      <c r="AI52" s="405">
        <f t="shared" si="5"/>
        <v>0</v>
      </c>
      <c r="AJ52" s="143"/>
      <c r="AK52" s="37"/>
      <c r="AL52" s="37"/>
      <c r="AM52" s="195"/>
      <c r="AN52" s="195"/>
      <c r="AO52" s="173">
        <f t="shared" si="6"/>
        <v>0</v>
      </c>
      <c r="AP52" s="176">
        <f t="shared" si="7"/>
        <v>0.13900000000000001</v>
      </c>
    </row>
    <row r="53" spans="1:42" ht="15" customHeight="1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27">
        <f t="shared" si="0"/>
        <v>0</v>
      </c>
      <c r="J53" s="37"/>
      <c r="K53" s="37"/>
      <c r="L53" s="37"/>
      <c r="M53" s="37"/>
      <c r="N53" s="37"/>
      <c r="O53" s="37"/>
      <c r="P53" s="37"/>
      <c r="Q53" s="37"/>
      <c r="R53" s="171">
        <f t="shared" si="1"/>
        <v>0</v>
      </c>
      <c r="S53" s="37"/>
      <c r="T53" s="37"/>
      <c r="U53" s="205">
        <f t="shared" si="2"/>
        <v>0</v>
      </c>
      <c r="V53" s="37"/>
      <c r="W53" s="37"/>
      <c r="X53" s="37"/>
      <c r="Y53" s="352">
        <f t="shared" si="3"/>
        <v>0</v>
      </c>
      <c r="Z53" s="37"/>
      <c r="AA53" s="37"/>
      <c r="AB53" s="37"/>
      <c r="AC53" s="172">
        <f t="shared" si="4"/>
        <v>0</v>
      </c>
      <c r="AD53" s="143"/>
      <c r="AE53" s="37"/>
      <c r="AF53" s="37"/>
      <c r="AG53" s="195"/>
      <c r="AH53" s="195"/>
      <c r="AI53" s="405">
        <f t="shared" si="5"/>
        <v>0</v>
      </c>
      <c r="AJ53" s="143"/>
      <c r="AK53" s="37"/>
      <c r="AL53" s="37"/>
      <c r="AM53" s="195"/>
      <c r="AN53" s="195"/>
      <c r="AO53" s="173">
        <f t="shared" si="6"/>
        <v>0</v>
      </c>
      <c r="AP53" s="176">
        <f t="shared" si="7"/>
        <v>0</v>
      </c>
    </row>
    <row r="54" spans="1:42" ht="15" customHeight="1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27">
        <f t="shared" si="0"/>
        <v>0</v>
      </c>
      <c r="J54" s="37"/>
      <c r="K54" s="37"/>
      <c r="L54" s="37"/>
      <c r="M54" s="37"/>
      <c r="N54" s="37"/>
      <c r="O54" s="37"/>
      <c r="P54" s="37"/>
      <c r="Q54" s="37"/>
      <c r="R54" s="171">
        <f t="shared" si="1"/>
        <v>0</v>
      </c>
      <c r="S54" s="37"/>
      <c r="T54" s="37"/>
      <c r="U54" s="205">
        <f t="shared" si="2"/>
        <v>0</v>
      </c>
      <c r="V54" s="37"/>
      <c r="W54" s="37"/>
      <c r="X54" s="37"/>
      <c r="Y54" s="352">
        <f t="shared" si="3"/>
        <v>0</v>
      </c>
      <c r="Z54" s="37"/>
      <c r="AA54" s="37"/>
      <c r="AB54" s="37"/>
      <c r="AC54" s="172">
        <f t="shared" si="4"/>
        <v>0</v>
      </c>
      <c r="AD54" s="143"/>
      <c r="AE54" s="37"/>
      <c r="AF54" s="37"/>
      <c r="AG54" s="195"/>
      <c r="AH54" s="195"/>
      <c r="AI54" s="405">
        <f t="shared" si="5"/>
        <v>0</v>
      </c>
      <c r="AJ54" s="143"/>
      <c r="AK54" s="37"/>
      <c r="AL54" s="37"/>
      <c r="AM54" s="195"/>
      <c r="AN54" s="195"/>
      <c r="AO54" s="173">
        <f t="shared" si="6"/>
        <v>0</v>
      </c>
      <c r="AP54" s="176">
        <f t="shared" si="7"/>
        <v>0</v>
      </c>
    </row>
    <row r="55" spans="1:42" x14ac:dyDescent="0.3">
      <c r="A55" s="14">
        <v>44</v>
      </c>
      <c r="B55" s="15" t="s">
        <v>36</v>
      </c>
      <c r="C55" s="16" t="s">
        <v>12</v>
      </c>
      <c r="D55" s="37"/>
      <c r="E55" s="37"/>
      <c r="F55" s="37"/>
      <c r="G55" s="37"/>
      <c r="H55" s="37"/>
      <c r="I55" s="427">
        <f t="shared" si="0"/>
        <v>0</v>
      </c>
      <c r="J55" s="37"/>
      <c r="K55" s="37"/>
      <c r="L55" s="37"/>
      <c r="M55" s="37"/>
      <c r="N55" s="37"/>
      <c r="O55" s="37"/>
      <c r="P55" s="37"/>
      <c r="Q55" s="37"/>
      <c r="R55" s="171">
        <f t="shared" si="1"/>
        <v>0</v>
      </c>
      <c r="S55" s="37"/>
      <c r="T55" s="37"/>
      <c r="U55" s="205">
        <f t="shared" si="2"/>
        <v>0</v>
      </c>
      <c r="V55" s="37"/>
      <c r="W55" s="37"/>
      <c r="X55" s="37"/>
      <c r="Y55" s="352">
        <f t="shared" si="3"/>
        <v>0</v>
      </c>
      <c r="Z55" s="37"/>
      <c r="AA55" s="37"/>
      <c r="AB55" s="37"/>
      <c r="AC55" s="172">
        <f t="shared" si="4"/>
        <v>0</v>
      </c>
      <c r="AD55" s="143"/>
      <c r="AE55" s="37"/>
      <c r="AF55" s="37"/>
      <c r="AG55" s="195"/>
      <c r="AH55" s="195"/>
      <c r="AI55" s="405">
        <f t="shared" si="5"/>
        <v>0</v>
      </c>
      <c r="AJ55" s="143"/>
      <c r="AK55" s="37"/>
      <c r="AL55" s="37"/>
      <c r="AM55" s="195"/>
      <c r="AN55" s="195"/>
      <c r="AO55" s="173">
        <f t="shared" si="6"/>
        <v>0</v>
      </c>
      <c r="AP55" s="176">
        <f t="shared" si="7"/>
        <v>0</v>
      </c>
    </row>
    <row r="56" spans="1:42" x14ac:dyDescent="0.3">
      <c r="A56" s="14">
        <v>45</v>
      </c>
      <c r="B56" s="15" t="s">
        <v>37</v>
      </c>
      <c r="C56" s="16" t="s">
        <v>12</v>
      </c>
      <c r="D56" s="37"/>
      <c r="E56" s="37"/>
      <c r="F56" s="37"/>
      <c r="G56" s="427">
        <v>0.01</v>
      </c>
      <c r="H56" s="37"/>
      <c r="I56" s="427">
        <f t="shared" si="0"/>
        <v>0.01</v>
      </c>
      <c r="J56" s="37"/>
      <c r="K56" s="37"/>
      <c r="L56" s="37"/>
      <c r="M56" s="427">
        <v>0.01</v>
      </c>
      <c r="N56" s="37"/>
      <c r="O56" s="37"/>
      <c r="P56" s="37"/>
      <c r="Q56" s="37"/>
      <c r="R56" s="171">
        <f t="shared" si="1"/>
        <v>0.01</v>
      </c>
      <c r="S56" s="37"/>
      <c r="T56" s="172">
        <v>0.01</v>
      </c>
      <c r="U56" s="205">
        <f t="shared" si="2"/>
        <v>0.01</v>
      </c>
      <c r="V56" s="37"/>
      <c r="W56" s="172">
        <v>0.01</v>
      </c>
      <c r="X56" s="37"/>
      <c r="Y56" s="352">
        <f t="shared" si="3"/>
        <v>0.01</v>
      </c>
      <c r="Z56" s="37"/>
      <c r="AA56" s="172">
        <v>0.01</v>
      </c>
      <c r="AB56" s="37"/>
      <c r="AC56" s="172">
        <f t="shared" si="4"/>
        <v>0.01</v>
      </c>
      <c r="AD56" s="143"/>
      <c r="AE56" s="37"/>
      <c r="AF56" s="37"/>
      <c r="AG56" s="417">
        <v>0.01</v>
      </c>
      <c r="AH56" s="195"/>
      <c r="AI56" s="405">
        <f t="shared" si="5"/>
        <v>0.01</v>
      </c>
      <c r="AJ56" s="143"/>
      <c r="AK56" s="37"/>
      <c r="AL56" s="37"/>
      <c r="AM56" s="417">
        <v>0.01</v>
      </c>
      <c r="AN56" s="195"/>
      <c r="AO56" s="173">
        <f t="shared" si="6"/>
        <v>0</v>
      </c>
      <c r="AP56" s="176">
        <f t="shared" si="7"/>
        <v>6.0000000000000005E-2</v>
      </c>
    </row>
    <row r="57" spans="1:42" x14ac:dyDescent="0.3">
      <c r="A57" s="14">
        <v>46</v>
      </c>
      <c r="B57" s="15" t="s">
        <v>38</v>
      </c>
      <c r="C57" s="16" t="s">
        <v>12</v>
      </c>
      <c r="D57" s="37"/>
      <c r="E57" s="37"/>
      <c r="F57" s="427">
        <v>6.9999999999999999E-4</v>
      </c>
      <c r="G57" s="37"/>
      <c r="H57" s="37"/>
      <c r="I57" s="427">
        <f t="shared" si="0"/>
        <v>6.9999999999999999E-4</v>
      </c>
      <c r="J57" s="37"/>
      <c r="K57" s="427">
        <v>8.0000000000000004E-4</v>
      </c>
      <c r="L57" s="37"/>
      <c r="M57" s="37"/>
      <c r="N57" s="37"/>
      <c r="O57" s="37"/>
      <c r="P57" s="37"/>
      <c r="Q57" s="37"/>
      <c r="R57" s="171">
        <f t="shared" si="1"/>
        <v>8.0000000000000004E-4</v>
      </c>
      <c r="S57" s="37"/>
      <c r="T57" s="37"/>
      <c r="U57" s="205">
        <f t="shared" si="2"/>
        <v>0</v>
      </c>
      <c r="V57" s="172">
        <v>2.9999999999999997E-4</v>
      </c>
      <c r="W57" s="37"/>
      <c r="X57" s="37"/>
      <c r="Y57" s="352">
        <f t="shared" si="3"/>
        <v>2.9999999999999997E-4</v>
      </c>
      <c r="Z57" s="172">
        <v>1E-3</v>
      </c>
      <c r="AA57" s="37"/>
      <c r="AB57" s="37"/>
      <c r="AC57" s="172">
        <f t="shared" si="4"/>
        <v>1E-3</v>
      </c>
      <c r="AD57" s="397">
        <v>4.0000000000000002E-4</v>
      </c>
      <c r="AE57" s="172">
        <v>5.9999999999999995E-4</v>
      </c>
      <c r="AF57" s="37"/>
      <c r="AG57" s="195"/>
      <c r="AH57" s="195"/>
      <c r="AI57" s="405">
        <f t="shared" si="5"/>
        <v>1E-3</v>
      </c>
      <c r="AJ57" s="397">
        <v>4.0000000000000002E-4</v>
      </c>
      <c r="AK57" s="172">
        <v>5.9999999999999995E-4</v>
      </c>
      <c r="AL57" s="37"/>
      <c r="AM57" s="195"/>
      <c r="AN57" s="195"/>
      <c r="AO57" s="173">
        <f t="shared" si="6"/>
        <v>0</v>
      </c>
      <c r="AP57" s="176">
        <f t="shared" si="7"/>
        <v>3.8E-3</v>
      </c>
    </row>
    <row r="58" spans="1:42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27">
        <f t="shared" si="0"/>
        <v>0</v>
      </c>
      <c r="J58" s="37"/>
      <c r="K58" s="37"/>
      <c r="L58" s="37"/>
      <c r="M58" s="37"/>
      <c r="N58" s="37"/>
      <c r="O58" s="37"/>
      <c r="P58" s="37"/>
      <c r="Q58" s="37"/>
      <c r="R58" s="171">
        <f t="shared" si="1"/>
        <v>0</v>
      </c>
      <c r="S58" s="37"/>
      <c r="T58" s="37"/>
      <c r="U58" s="205">
        <f t="shared" si="2"/>
        <v>0</v>
      </c>
      <c r="V58" s="37"/>
      <c r="W58" s="37"/>
      <c r="X58" s="37"/>
      <c r="Y58" s="352">
        <f t="shared" si="3"/>
        <v>0</v>
      </c>
      <c r="Z58" s="37"/>
      <c r="AA58" s="37"/>
      <c r="AB58" s="37"/>
      <c r="AC58" s="172">
        <f t="shared" si="4"/>
        <v>0</v>
      </c>
      <c r="AD58" s="143"/>
      <c r="AE58" s="37"/>
      <c r="AF58" s="37"/>
      <c r="AG58" s="195"/>
      <c r="AH58" s="195"/>
      <c r="AI58" s="405">
        <f t="shared" si="5"/>
        <v>0</v>
      </c>
      <c r="AJ58" s="143"/>
      <c r="AK58" s="37"/>
      <c r="AL58" s="37"/>
      <c r="AM58" s="195"/>
      <c r="AN58" s="195"/>
      <c r="AO58" s="173">
        <f t="shared" si="6"/>
        <v>0</v>
      </c>
      <c r="AP58" s="176">
        <f t="shared" si="7"/>
        <v>0</v>
      </c>
    </row>
    <row r="59" spans="1:42" ht="15" customHeight="1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27">
        <f t="shared" si="0"/>
        <v>0</v>
      </c>
      <c r="J59" s="37"/>
      <c r="K59" s="37"/>
      <c r="L59" s="37"/>
      <c r="M59" s="37"/>
      <c r="N59" s="37"/>
      <c r="O59" s="37"/>
      <c r="P59" s="37"/>
      <c r="Q59" s="37"/>
      <c r="R59" s="171">
        <f t="shared" si="1"/>
        <v>0</v>
      </c>
      <c r="S59" s="37"/>
      <c r="T59" s="37"/>
      <c r="U59" s="205">
        <f t="shared" si="2"/>
        <v>0</v>
      </c>
      <c r="V59" s="37"/>
      <c r="W59" s="37"/>
      <c r="X59" s="37"/>
      <c r="Y59" s="352">
        <f t="shared" si="3"/>
        <v>0</v>
      </c>
      <c r="Z59" s="37"/>
      <c r="AA59" s="37"/>
      <c r="AB59" s="37"/>
      <c r="AC59" s="172">
        <f t="shared" si="4"/>
        <v>0</v>
      </c>
      <c r="AD59" s="143"/>
      <c r="AE59" s="37"/>
      <c r="AF59" s="37"/>
      <c r="AG59" s="195"/>
      <c r="AH59" s="195"/>
      <c r="AI59" s="405">
        <f t="shared" si="5"/>
        <v>0</v>
      </c>
      <c r="AJ59" s="143"/>
      <c r="AK59" s="37"/>
      <c r="AL59" s="37"/>
      <c r="AM59" s="195"/>
      <c r="AN59" s="195"/>
      <c r="AO59" s="173">
        <f t="shared" si="6"/>
        <v>0</v>
      </c>
      <c r="AP59" s="176">
        <f t="shared" si="7"/>
        <v>0</v>
      </c>
    </row>
    <row r="60" spans="1:42" ht="15" customHeight="1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27">
        <f t="shared" si="0"/>
        <v>0</v>
      </c>
      <c r="J60" s="37"/>
      <c r="K60" s="37"/>
      <c r="L60" s="37"/>
      <c r="M60" s="37"/>
      <c r="N60" s="37"/>
      <c r="O60" s="37"/>
      <c r="P60" s="37"/>
      <c r="Q60" s="37"/>
      <c r="R60" s="171">
        <f t="shared" si="1"/>
        <v>0</v>
      </c>
      <c r="S60" s="37"/>
      <c r="T60" s="37"/>
      <c r="U60" s="205">
        <f t="shared" si="2"/>
        <v>0</v>
      </c>
      <c r="V60" s="37"/>
      <c r="W60" s="37"/>
      <c r="X60" s="37"/>
      <c r="Y60" s="352">
        <f t="shared" si="3"/>
        <v>0</v>
      </c>
      <c r="Z60" s="37"/>
      <c r="AA60" s="37"/>
      <c r="AB60" s="37"/>
      <c r="AC60" s="172">
        <f t="shared" si="4"/>
        <v>0</v>
      </c>
      <c r="AD60" s="143"/>
      <c r="AE60" s="37"/>
      <c r="AF60" s="37"/>
      <c r="AG60" s="195"/>
      <c r="AH60" s="195"/>
      <c r="AI60" s="405">
        <f t="shared" si="5"/>
        <v>0</v>
      </c>
      <c r="AJ60" s="143"/>
      <c r="AK60" s="37"/>
      <c r="AL60" s="37"/>
      <c r="AM60" s="195"/>
      <c r="AN60" s="195"/>
      <c r="AO60" s="173">
        <f t="shared" si="6"/>
        <v>0</v>
      </c>
      <c r="AP60" s="176">
        <f t="shared" si="7"/>
        <v>0</v>
      </c>
    </row>
    <row r="61" spans="1:42" x14ac:dyDescent="0.3">
      <c r="A61" s="6"/>
      <c r="B61" s="63" t="s">
        <v>51</v>
      </c>
      <c r="C61" s="7"/>
      <c r="D61" s="37"/>
      <c r="E61" s="37"/>
      <c r="F61" s="37"/>
      <c r="G61" s="37"/>
      <c r="H61" s="37"/>
      <c r="I61" s="427">
        <f t="shared" si="0"/>
        <v>0</v>
      </c>
      <c r="J61" s="37"/>
      <c r="K61" s="37"/>
      <c r="L61" s="37"/>
      <c r="M61" s="37"/>
      <c r="N61" s="37"/>
      <c r="O61" s="37"/>
      <c r="P61" s="37"/>
      <c r="Q61" s="37"/>
      <c r="R61" s="171">
        <f t="shared" si="1"/>
        <v>0</v>
      </c>
      <c r="S61" s="37"/>
      <c r="T61" s="37"/>
      <c r="U61" s="205">
        <f t="shared" si="2"/>
        <v>0</v>
      </c>
      <c r="V61" s="37"/>
      <c r="W61" s="37"/>
      <c r="X61" s="37"/>
      <c r="Y61" s="352">
        <f t="shared" si="3"/>
        <v>0</v>
      </c>
      <c r="Z61" s="37"/>
      <c r="AA61" s="37"/>
      <c r="AB61" s="37"/>
      <c r="AC61" s="172">
        <f t="shared" si="4"/>
        <v>0</v>
      </c>
      <c r="AD61" s="143"/>
      <c r="AE61" s="37"/>
      <c r="AF61" s="37"/>
      <c r="AG61" s="195"/>
      <c r="AH61" s="195"/>
      <c r="AI61" s="405">
        <f t="shared" si="5"/>
        <v>0</v>
      </c>
      <c r="AJ61" s="143"/>
      <c r="AK61" s="37"/>
      <c r="AL61" s="37"/>
      <c r="AM61" s="195"/>
      <c r="AN61" s="195"/>
      <c r="AO61" s="173">
        <f t="shared" si="6"/>
        <v>0</v>
      </c>
      <c r="AP61" s="176">
        <f t="shared" si="7"/>
        <v>0</v>
      </c>
    </row>
    <row r="62" spans="1:42" ht="15" customHeight="1" x14ac:dyDescent="0.3">
      <c r="A62" s="66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27">
        <f t="shared" si="0"/>
        <v>0</v>
      </c>
      <c r="J62" s="37"/>
      <c r="K62" s="37"/>
      <c r="L62" s="37"/>
      <c r="M62" s="37"/>
      <c r="N62" s="37"/>
      <c r="O62" s="37"/>
      <c r="P62" s="37"/>
      <c r="Q62" s="37"/>
      <c r="R62" s="171">
        <f t="shared" si="1"/>
        <v>0</v>
      </c>
      <c r="S62" s="37"/>
      <c r="T62" s="37"/>
      <c r="U62" s="205">
        <f t="shared" si="2"/>
        <v>0</v>
      </c>
      <c r="V62" s="37"/>
      <c r="W62" s="37"/>
      <c r="X62" s="37"/>
      <c r="Y62" s="352">
        <f t="shared" si="3"/>
        <v>0</v>
      </c>
      <c r="Z62" s="37"/>
      <c r="AA62" s="37"/>
      <c r="AB62" s="37"/>
      <c r="AC62" s="172">
        <f t="shared" si="4"/>
        <v>0</v>
      </c>
      <c r="AD62" s="143"/>
      <c r="AE62" s="37"/>
      <c r="AF62" s="37"/>
      <c r="AG62" s="195"/>
      <c r="AH62" s="195"/>
      <c r="AI62" s="405">
        <f t="shared" si="5"/>
        <v>0</v>
      </c>
      <c r="AJ62" s="143"/>
      <c r="AK62" s="37"/>
      <c r="AL62" s="37"/>
      <c r="AM62" s="195"/>
      <c r="AN62" s="195"/>
      <c r="AO62" s="173">
        <f t="shared" si="6"/>
        <v>0</v>
      </c>
      <c r="AP62" s="176">
        <f t="shared" si="7"/>
        <v>0</v>
      </c>
    </row>
    <row r="63" spans="1:42" ht="15" customHeight="1" x14ac:dyDescent="0.3">
      <c r="A63" s="66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27">
        <f t="shared" si="0"/>
        <v>0</v>
      </c>
      <c r="J63" s="37"/>
      <c r="K63" s="37"/>
      <c r="L63" s="37"/>
      <c r="M63" s="37"/>
      <c r="N63" s="37"/>
      <c r="O63" s="37"/>
      <c r="P63" s="37"/>
      <c r="Q63" s="37"/>
      <c r="R63" s="171">
        <f t="shared" si="1"/>
        <v>0</v>
      </c>
      <c r="S63" s="37"/>
      <c r="T63" s="37"/>
      <c r="U63" s="205">
        <f t="shared" si="2"/>
        <v>0</v>
      </c>
      <c r="V63" s="37"/>
      <c r="W63" s="37"/>
      <c r="X63" s="37"/>
      <c r="Y63" s="352">
        <f t="shared" si="3"/>
        <v>0</v>
      </c>
      <c r="Z63" s="37"/>
      <c r="AA63" s="37"/>
      <c r="AB63" s="37"/>
      <c r="AC63" s="172">
        <f t="shared" si="4"/>
        <v>0</v>
      </c>
      <c r="AD63" s="143"/>
      <c r="AE63" s="37"/>
      <c r="AF63" s="37"/>
      <c r="AG63" s="195"/>
      <c r="AH63" s="195"/>
      <c r="AI63" s="405">
        <f t="shared" si="5"/>
        <v>0</v>
      </c>
      <c r="AJ63" s="143"/>
      <c r="AK63" s="37"/>
      <c r="AL63" s="37"/>
      <c r="AM63" s="195"/>
      <c r="AN63" s="195"/>
      <c r="AO63" s="173">
        <f t="shared" si="6"/>
        <v>0</v>
      </c>
      <c r="AP63" s="176">
        <f t="shared" si="7"/>
        <v>0</v>
      </c>
    </row>
    <row r="64" spans="1:42" ht="15" customHeight="1" x14ac:dyDescent="0.3">
      <c r="A64" s="66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27">
        <f t="shared" si="0"/>
        <v>0</v>
      </c>
      <c r="J64" s="37"/>
      <c r="K64" s="37"/>
      <c r="L64" s="37"/>
      <c r="M64" s="37"/>
      <c r="N64" s="37"/>
      <c r="O64" s="37"/>
      <c r="P64" s="37"/>
      <c r="Q64" s="37"/>
      <c r="R64" s="171">
        <f t="shared" si="1"/>
        <v>0</v>
      </c>
      <c r="S64" s="37"/>
      <c r="T64" s="37"/>
      <c r="U64" s="205">
        <f t="shared" si="2"/>
        <v>0</v>
      </c>
      <c r="V64" s="37"/>
      <c r="W64" s="37"/>
      <c r="X64" s="37"/>
      <c r="Y64" s="352">
        <f t="shared" si="3"/>
        <v>0</v>
      </c>
      <c r="Z64" s="37"/>
      <c r="AA64" s="37"/>
      <c r="AB64" s="37"/>
      <c r="AC64" s="172">
        <f t="shared" si="4"/>
        <v>0</v>
      </c>
      <c r="AD64" s="143"/>
      <c r="AE64" s="37"/>
      <c r="AF64" s="37"/>
      <c r="AG64" s="195"/>
      <c r="AH64" s="195"/>
      <c r="AI64" s="405">
        <f t="shared" si="5"/>
        <v>0</v>
      </c>
      <c r="AJ64" s="143"/>
      <c r="AK64" s="37"/>
      <c r="AL64" s="37"/>
      <c r="AM64" s="195"/>
      <c r="AN64" s="195"/>
      <c r="AO64" s="173">
        <f t="shared" si="6"/>
        <v>0</v>
      </c>
      <c r="AP64" s="176">
        <f t="shared" si="7"/>
        <v>0</v>
      </c>
    </row>
    <row r="65" spans="1:42" ht="15" customHeight="1" x14ac:dyDescent="0.3">
      <c r="A65" s="66">
        <v>53</v>
      </c>
      <c r="B65" s="18" t="s">
        <v>210</v>
      </c>
      <c r="C65" s="19" t="s">
        <v>12</v>
      </c>
      <c r="D65" s="37"/>
      <c r="E65" s="37"/>
      <c r="F65" s="37"/>
      <c r="G65" s="37"/>
      <c r="H65" s="37"/>
      <c r="I65" s="427">
        <f t="shared" si="0"/>
        <v>0</v>
      </c>
      <c r="J65" s="37"/>
      <c r="K65" s="37"/>
      <c r="L65" s="37"/>
      <c r="M65" s="37"/>
      <c r="N65" s="37"/>
      <c r="O65" s="37"/>
      <c r="P65" s="37"/>
      <c r="Q65" s="37"/>
      <c r="R65" s="171">
        <f t="shared" si="1"/>
        <v>0</v>
      </c>
      <c r="S65" s="37"/>
      <c r="T65" s="37"/>
      <c r="U65" s="205">
        <f t="shared" si="2"/>
        <v>0</v>
      </c>
      <c r="V65" s="37"/>
      <c r="W65" s="37"/>
      <c r="X65" s="37"/>
      <c r="Y65" s="352">
        <f t="shared" si="3"/>
        <v>0</v>
      </c>
      <c r="Z65" s="37"/>
      <c r="AA65" s="37"/>
      <c r="AB65" s="37"/>
      <c r="AC65" s="172">
        <f t="shared" si="4"/>
        <v>0</v>
      </c>
      <c r="AD65" s="143"/>
      <c r="AE65" s="37"/>
      <c r="AF65" s="37"/>
      <c r="AG65" s="195"/>
      <c r="AH65" s="195"/>
      <c r="AI65" s="405">
        <f t="shared" si="5"/>
        <v>0</v>
      </c>
      <c r="AJ65" s="143"/>
      <c r="AK65" s="37"/>
      <c r="AL65" s="37"/>
      <c r="AM65" s="195"/>
      <c r="AN65" s="195"/>
      <c r="AO65" s="173">
        <f t="shared" si="6"/>
        <v>0</v>
      </c>
      <c r="AP65" s="176">
        <f t="shared" si="7"/>
        <v>0</v>
      </c>
    </row>
    <row r="66" spans="1:42" ht="15" customHeight="1" x14ac:dyDescent="0.3">
      <c r="A66" s="66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27">
        <f t="shared" si="0"/>
        <v>0</v>
      </c>
      <c r="J66" s="37"/>
      <c r="K66" s="37"/>
      <c r="L66" s="37"/>
      <c r="M66" s="37"/>
      <c r="N66" s="37"/>
      <c r="O66" s="37"/>
      <c r="P66" s="37"/>
      <c r="Q66" s="37"/>
      <c r="R66" s="171">
        <f t="shared" si="1"/>
        <v>0</v>
      </c>
      <c r="S66" s="37"/>
      <c r="T66" s="37"/>
      <c r="U66" s="205">
        <f t="shared" si="2"/>
        <v>0</v>
      </c>
      <c r="V66" s="37"/>
      <c r="W66" s="37"/>
      <c r="X66" s="37"/>
      <c r="Y66" s="352">
        <f t="shared" si="3"/>
        <v>0</v>
      </c>
      <c r="Z66" s="37"/>
      <c r="AA66" s="37"/>
      <c r="AB66" s="37"/>
      <c r="AC66" s="172">
        <f t="shared" si="4"/>
        <v>0</v>
      </c>
      <c r="AD66" s="143"/>
      <c r="AE66" s="37"/>
      <c r="AF66" s="37"/>
      <c r="AG66" s="195"/>
      <c r="AH66" s="195"/>
      <c r="AI66" s="405">
        <f t="shared" si="5"/>
        <v>0</v>
      </c>
      <c r="AJ66" s="143"/>
      <c r="AK66" s="37"/>
      <c r="AL66" s="37"/>
      <c r="AM66" s="195"/>
      <c r="AN66" s="195"/>
      <c r="AO66" s="173">
        <f t="shared" si="6"/>
        <v>0</v>
      </c>
      <c r="AP66" s="176">
        <f t="shared" si="7"/>
        <v>0</v>
      </c>
    </row>
    <row r="67" spans="1:42" x14ac:dyDescent="0.3">
      <c r="A67" s="66">
        <v>55</v>
      </c>
      <c r="B67" s="46" t="s">
        <v>122</v>
      </c>
      <c r="C67" s="54" t="s">
        <v>12</v>
      </c>
      <c r="D67" s="37"/>
      <c r="E67" s="37"/>
      <c r="F67" s="37"/>
      <c r="G67" s="37"/>
      <c r="H67" s="37"/>
      <c r="I67" s="427">
        <f t="shared" si="0"/>
        <v>0</v>
      </c>
      <c r="J67" s="37"/>
      <c r="K67" s="37"/>
      <c r="L67" s="37"/>
      <c r="M67" s="37"/>
      <c r="N67" s="37"/>
      <c r="O67" s="37"/>
      <c r="P67" s="37"/>
      <c r="Q67" s="37"/>
      <c r="R67" s="171">
        <f t="shared" si="1"/>
        <v>0</v>
      </c>
      <c r="S67" s="37"/>
      <c r="T67" s="37"/>
      <c r="U67" s="205">
        <f t="shared" si="2"/>
        <v>0</v>
      </c>
      <c r="V67" s="37"/>
      <c r="W67" s="37"/>
      <c r="X67" s="37"/>
      <c r="Y67" s="352">
        <f t="shared" si="3"/>
        <v>0</v>
      </c>
      <c r="Z67" s="37"/>
      <c r="AA67" s="37"/>
      <c r="AB67" s="37"/>
      <c r="AC67" s="172">
        <f t="shared" si="4"/>
        <v>0</v>
      </c>
      <c r="AD67" s="143"/>
      <c r="AE67" s="37"/>
      <c r="AF67" s="37"/>
      <c r="AG67" s="195"/>
      <c r="AH67" s="195"/>
      <c r="AI67" s="405">
        <f t="shared" si="5"/>
        <v>0</v>
      </c>
      <c r="AJ67" s="143"/>
      <c r="AK67" s="37"/>
      <c r="AL67" s="37"/>
      <c r="AM67" s="195"/>
      <c r="AN67" s="195"/>
      <c r="AO67" s="173">
        <f t="shared" si="6"/>
        <v>0</v>
      </c>
      <c r="AP67" s="176">
        <f t="shared" si="7"/>
        <v>0</v>
      </c>
    </row>
    <row r="68" spans="1:42" ht="15" customHeight="1" x14ac:dyDescent="0.3">
      <c r="A68" s="66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27">
        <f t="shared" si="0"/>
        <v>0</v>
      </c>
      <c r="J68" s="37"/>
      <c r="K68" s="37"/>
      <c r="L68" s="37"/>
      <c r="M68" s="37"/>
      <c r="N68" s="37"/>
      <c r="O68" s="37"/>
      <c r="P68" s="37"/>
      <c r="Q68" s="37"/>
      <c r="R68" s="171">
        <f t="shared" si="1"/>
        <v>0</v>
      </c>
      <c r="S68" s="37"/>
      <c r="T68" s="37"/>
      <c r="U68" s="205">
        <f t="shared" si="2"/>
        <v>0</v>
      </c>
      <c r="V68" s="37"/>
      <c r="W68" s="37"/>
      <c r="X68" s="37"/>
      <c r="Y68" s="352">
        <f t="shared" si="3"/>
        <v>0</v>
      </c>
      <c r="Z68" s="37"/>
      <c r="AA68" s="37"/>
      <c r="AB68" s="37"/>
      <c r="AC68" s="172">
        <f t="shared" si="4"/>
        <v>0</v>
      </c>
      <c r="AD68" s="143"/>
      <c r="AE68" s="37"/>
      <c r="AF68" s="37"/>
      <c r="AG68" s="195"/>
      <c r="AH68" s="195"/>
      <c r="AI68" s="405">
        <f t="shared" si="5"/>
        <v>0</v>
      </c>
      <c r="AJ68" s="143"/>
      <c r="AK68" s="37"/>
      <c r="AL68" s="37"/>
      <c r="AM68" s="195"/>
      <c r="AN68" s="195"/>
      <c r="AO68" s="173">
        <f t="shared" si="6"/>
        <v>0</v>
      </c>
      <c r="AP68" s="176">
        <f t="shared" si="7"/>
        <v>0</v>
      </c>
    </row>
    <row r="69" spans="1:42" ht="15" customHeight="1" x14ac:dyDescent="0.3">
      <c r="A69" s="66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27">
        <f t="shared" si="0"/>
        <v>0</v>
      </c>
      <c r="J69" s="37"/>
      <c r="K69" s="37"/>
      <c r="L69" s="37"/>
      <c r="M69" s="37"/>
      <c r="N69" s="37"/>
      <c r="O69" s="37"/>
      <c r="P69" s="37"/>
      <c r="Q69" s="37"/>
      <c r="R69" s="171">
        <f t="shared" si="1"/>
        <v>0</v>
      </c>
      <c r="S69" s="37"/>
      <c r="T69" s="37"/>
      <c r="U69" s="205">
        <f t="shared" si="2"/>
        <v>0</v>
      </c>
      <c r="V69" s="37"/>
      <c r="W69" s="37"/>
      <c r="X69" s="37"/>
      <c r="Y69" s="352">
        <f t="shared" si="3"/>
        <v>0</v>
      </c>
      <c r="Z69" s="37"/>
      <c r="AA69" s="37"/>
      <c r="AB69" s="37"/>
      <c r="AC69" s="172">
        <f t="shared" si="4"/>
        <v>0</v>
      </c>
      <c r="AD69" s="143"/>
      <c r="AE69" s="37"/>
      <c r="AF69" s="37"/>
      <c r="AG69" s="195"/>
      <c r="AH69" s="195"/>
      <c r="AI69" s="405">
        <f t="shared" si="5"/>
        <v>0</v>
      </c>
      <c r="AJ69" s="143"/>
      <c r="AK69" s="37"/>
      <c r="AL69" s="37"/>
      <c r="AM69" s="195"/>
      <c r="AN69" s="195"/>
      <c r="AO69" s="173">
        <f t="shared" si="6"/>
        <v>0</v>
      </c>
      <c r="AP69" s="176">
        <f t="shared" si="7"/>
        <v>0</v>
      </c>
    </row>
    <row r="70" spans="1:42" ht="15" customHeight="1" x14ac:dyDescent="0.3">
      <c r="A70" s="66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27">
        <f t="shared" si="0"/>
        <v>0</v>
      </c>
      <c r="J70" s="37"/>
      <c r="K70" s="37"/>
      <c r="L70" s="37"/>
      <c r="M70" s="37"/>
      <c r="N70" s="37"/>
      <c r="O70" s="37"/>
      <c r="P70" s="37"/>
      <c r="Q70" s="37"/>
      <c r="R70" s="171">
        <f t="shared" si="1"/>
        <v>0</v>
      </c>
      <c r="S70" s="37"/>
      <c r="T70" s="37"/>
      <c r="U70" s="205">
        <f t="shared" si="2"/>
        <v>0</v>
      </c>
      <c r="V70" s="37"/>
      <c r="W70" s="37"/>
      <c r="X70" s="37"/>
      <c r="Y70" s="352">
        <f t="shared" si="3"/>
        <v>0</v>
      </c>
      <c r="Z70" s="37"/>
      <c r="AA70" s="37"/>
      <c r="AB70" s="37"/>
      <c r="AC70" s="172">
        <f t="shared" si="4"/>
        <v>0</v>
      </c>
      <c r="AD70" s="143"/>
      <c r="AE70" s="37"/>
      <c r="AF70" s="37"/>
      <c r="AG70" s="195"/>
      <c r="AH70" s="195"/>
      <c r="AI70" s="405">
        <f t="shared" si="5"/>
        <v>0</v>
      </c>
      <c r="AJ70" s="143"/>
      <c r="AK70" s="37"/>
      <c r="AL70" s="37"/>
      <c r="AM70" s="195"/>
      <c r="AN70" s="195"/>
      <c r="AO70" s="173">
        <f t="shared" si="6"/>
        <v>0</v>
      </c>
      <c r="AP70" s="176">
        <f t="shared" si="7"/>
        <v>0</v>
      </c>
    </row>
    <row r="71" spans="1:42" x14ac:dyDescent="0.3">
      <c r="A71" s="66">
        <v>59</v>
      </c>
      <c r="B71" s="15" t="s">
        <v>56</v>
      </c>
      <c r="C71" s="16" t="s">
        <v>12</v>
      </c>
      <c r="D71" s="37"/>
      <c r="E71" s="37"/>
      <c r="F71" s="427">
        <v>4.7999999999999996E-3</v>
      </c>
      <c r="G71" s="37"/>
      <c r="H71" s="37"/>
      <c r="I71" s="427">
        <f t="shared" si="0"/>
        <v>4.7999999999999996E-3</v>
      </c>
      <c r="J71" s="37"/>
      <c r="K71" s="427">
        <v>6.4000000000000003E-3</v>
      </c>
      <c r="L71" s="37"/>
      <c r="M71" s="37"/>
      <c r="N71" s="37"/>
      <c r="O71" s="37"/>
      <c r="P71" s="37"/>
      <c r="Q71" s="37"/>
      <c r="R71" s="171">
        <f t="shared" si="1"/>
        <v>6.4000000000000003E-3</v>
      </c>
      <c r="S71" s="37"/>
      <c r="T71" s="37"/>
      <c r="U71" s="205">
        <f t="shared" si="2"/>
        <v>0</v>
      </c>
      <c r="V71" s="37"/>
      <c r="W71" s="37"/>
      <c r="X71" s="37"/>
      <c r="Y71" s="352">
        <f t="shared" si="3"/>
        <v>0</v>
      </c>
      <c r="Z71" s="37"/>
      <c r="AA71" s="37"/>
      <c r="AB71" s="37"/>
      <c r="AC71" s="172">
        <f t="shared" si="4"/>
        <v>0</v>
      </c>
      <c r="AD71" s="397">
        <v>4.0000000000000001E-3</v>
      </c>
      <c r="AE71" s="37"/>
      <c r="AF71" s="37"/>
      <c r="AG71" s="195"/>
      <c r="AH71" s="195"/>
      <c r="AI71" s="405">
        <f t="shared" si="5"/>
        <v>4.0000000000000001E-3</v>
      </c>
      <c r="AJ71" s="397">
        <v>4.0000000000000001E-3</v>
      </c>
      <c r="AK71" s="37"/>
      <c r="AL71" s="37"/>
      <c r="AM71" s="195"/>
      <c r="AN71" s="195"/>
      <c r="AO71" s="173">
        <f t="shared" si="6"/>
        <v>0</v>
      </c>
      <c r="AP71" s="176">
        <f t="shared" si="7"/>
        <v>1.5199999999999998E-2</v>
      </c>
    </row>
    <row r="72" spans="1:42" ht="15" customHeight="1" x14ac:dyDescent="0.3">
      <c r="A72" s="66">
        <v>60</v>
      </c>
      <c r="B72" s="46" t="s">
        <v>108</v>
      </c>
      <c r="C72" s="54" t="s">
        <v>12</v>
      </c>
      <c r="D72" s="37"/>
      <c r="E72" s="37"/>
      <c r="F72" s="37"/>
      <c r="G72" s="37"/>
      <c r="H72" s="37"/>
      <c r="I72" s="427">
        <f t="shared" ref="I72:I135" si="8">(H72+G72+F72+E72+D72)*$I$5</f>
        <v>0</v>
      </c>
      <c r="J72" s="37"/>
      <c r="K72" s="37"/>
      <c r="L72" s="37"/>
      <c r="M72" s="37"/>
      <c r="N72" s="37"/>
      <c r="O72" s="37"/>
      <c r="P72" s="37"/>
      <c r="Q72" s="37"/>
      <c r="R72" s="171">
        <f t="shared" ref="R72:R135" si="9">(N72+M72+K72+J72+L72)*$R$5</f>
        <v>0</v>
      </c>
      <c r="S72" s="37"/>
      <c r="T72" s="37"/>
      <c r="U72" s="205">
        <f t="shared" ref="U72:U135" si="10">(T72+S72)*$U$5</f>
        <v>0</v>
      </c>
      <c r="V72" s="37"/>
      <c r="W72" s="37"/>
      <c r="X72" s="37"/>
      <c r="Y72" s="352">
        <f t="shared" ref="Y72:Y135" si="11">(X72+W72+V72)*$Y$5</f>
        <v>0</v>
      </c>
      <c r="Z72" s="37"/>
      <c r="AA72" s="37"/>
      <c r="AB72" s="37"/>
      <c r="AC72" s="172">
        <f t="shared" ref="AC72:AC135" si="12">(AB72+AA72+Z72)*$AC$5</f>
        <v>0</v>
      </c>
      <c r="AD72" s="143"/>
      <c r="AE72" s="37"/>
      <c r="AF72" s="37"/>
      <c r="AG72" s="195"/>
      <c r="AH72" s="195"/>
      <c r="AI72" s="405">
        <f t="shared" ref="AI72:AI135" si="13">(AD72+AE72+AG72+AH72)*$AI$5</f>
        <v>0</v>
      </c>
      <c r="AJ72" s="143"/>
      <c r="AK72" s="37"/>
      <c r="AL72" s="37"/>
      <c r="AM72" s="195"/>
      <c r="AN72" s="195"/>
      <c r="AO72" s="173">
        <f t="shared" ref="AO72:AO135" si="14">(AN72+AM72+AL72+AK72+AJ72)*$AO$5</f>
        <v>0</v>
      </c>
      <c r="AP72" s="176">
        <f t="shared" ref="AP72:AP135" si="15">AO72+AI72+AC72+Y72+U72+R72+I72</f>
        <v>0</v>
      </c>
    </row>
    <row r="73" spans="1:42" x14ac:dyDescent="0.3">
      <c r="A73" s="14"/>
      <c r="B73" s="253" t="s">
        <v>194</v>
      </c>
      <c r="C73" s="7"/>
      <c r="D73" s="37"/>
      <c r="E73" s="37"/>
      <c r="F73" s="37"/>
      <c r="G73" s="37"/>
      <c r="H73" s="37"/>
      <c r="I73" s="427">
        <f t="shared" si="8"/>
        <v>0</v>
      </c>
      <c r="J73" s="37"/>
      <c r="K73" s="37"/>
      <c r="L73" s="37"/>
      <c r="M73" s="37"/>
      <c r="N73" s="37"/>
      <c r="O73" s="37"/>
      <c r="P73" s="37"/>
      <c r="Q73" s="37"/>
      <c r="R73" s="171">
        <f t="shared" si="9"/>
        <v>0</v>
      </c>
      <c r="S73" s="37"/>
      <c r="T73" s="37"/>
      <c r="U73" s="205">
        <f t="shared" si="10"/>
        <v>0</v>
      </c>
      <c r="V73" s="37"/>
      <c r="W73" s="37"/>
      <c r="X73" s="37"/>
      <c r="Y73" s="352">
        <f t="shared" si="11"/>
        <v>0</v>
      </c>
      <c r="Z73" s="37"/>
      <c r="AA73" s="37"/>
      <c r="AB73" s="37"/>
      <c r="AC73" s="172">
        <f t="shared" si="12"/>
        <v>0</v>
      </c>
      <c r="AD73" s="143"/>
      <c r="AE73" s="37"/>
      <c r="AF73" s="37"/>
      <c r="AG73" s="195"/>
      <c r="AH73" s="195"/>
      <c r="AI73" s="405">
        <f t="shared" si="13"/>
        <v>0</v>
      </c>
      <c r="AJ73" s="143"/>
      <c r="AK73" s="37"/>
      <c r="AL73" s="37"/>
      <c r="AM73" s="195"/>
      <c r="AN73" s="195"/>
      <c r="AO73" s="173">
        <f t="shared" si="14"/>
        <v>0</v>
      </c>
      <c r="AP73" s="176">
        <f t="shared" si="15"/>
        <v>0</v>
      </c>
    </row>
    <row r="74" spans="1:42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427">
        <v>5.0000000000000001E-4</v>
      </c>
      <c r="H74" s="37"/>
      <c r="I74" s="427">
        <f t="shared" si="8"/>
        <v>5.0000000000000001E-4</v>
      </c>
      <c r="J74" s="37"/>
      <c r="K74" s="37"/>
      <c r="L74" s="37"/>
      <c r="M74" s="427">
        <v>5.0000000000000001E-4</v>
      </c>
      <c r="N74" s="37"/>
      <c r="O74" s="37"/>
      <c r="P74" s="37"/>
      <c r="Q74" s="37"/>
      <c r="R74" s="171">
        <f t="shared" si="9"/>
        <v>5.0000000000000001E-4</v>
      </c>
      <c r="S74" s="37"/>
      <c r="T74" s="172">
        <v>5.0000000000000001E-4</v>
      </c>
      <c r="U74" s="205">
        <f t="shared" si="10"/>
        <v>5.0000000000000001E-4</v>
      </c>
      <c r="V74" s="37"/>
      <c r="W74" s="172">
        <v>5.0000000000000001E-4</v>
      </c>
      <c r="X74" s="37"/>
      <c r="Y74" s="352">
        <f t="shared" si="11"/>
        <v>5.0000000000000001E-4</v>
      </c>
      <c r="Z74" s="37"/>
      <c r="AA74" s="37"/>
      <c r="AB74" s="37"/>
      <c r="AC74" s="172">
        <f t="shared" si="12"/>
        <v>0</v>
      </c>
      <c r="AD74" s="143"/>
      <c r="AE74" s="37"/>
      <c r="AF74" s="37"/>
      <c r="AG74" s="195"/>
      <c r="AH74" s="195"/>
      <c r="AI74" s="405">
        <f t="shared" si="13"/>
        <v>0</v>
      </c>
      <c r="AJ74" s="143"/>
      <c r="AK74" s="37"/>
      <c r="AL74" s="37"/>
      <c r="AM74" s="195"/>
      <c r="AN74" s="195"/>
      <c r="AO74" s="173">
        <f t="shared" si="14"/>
        <v>0</v>
      </c>
      <c r="AP74" s="176">
        <f t="shared" si="15"/>
        <v>2E-3</v>
      </c>
    </row>
    <row r="75" spans="1:42" ht="15" customHeight="1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27">
        <f t="shared" si="8"/>
        <v>0</v>
      </c>
      <c r="J75" s="37"/>
      <c r="K75" s="37"/>
      <c r="L75" s="37"/>
      <c r="M75" s="37"/>
      <c r="N75" s="37"/>
      <c r="O75" s="37"/>
      <c r="P75" s="37"/>
      <c r="Q75" s="37"/>
      <c r="R75" s="171">
        <f t="shared" si="9"/>
        <v>0</v>
      </c>
      <c r="S75" s="37"/>
      <c r="T75" s="37"/>
      <c r="U75" s="205">
        <f t="shared" si="10"/>
        <v>0</v>
      </c>
      <c r="V75" s="37"/>
      <c r="W75" s="37"/>
      <c r="X75" s="37"/>
      <c r="Y75" s="352">
        <f t="shared" si="11"/>
        <v>0</v>
      </c>
      <c r="Z75" s="37"/>
      <c r="AA75" s="37"/>
      <c r="AB75" s="37"/>
      <c r="AC75" s="172">
        <f t="shared" si="12"/>
        <v>0</v>
      </c>
      <c r="AD75" s="143"/>
      <c r="AE75" s="37"/>
      <c r="AF75" s="37"/>
      <c r="AG75" s="195"/>
      <c r="AH75" s="195"/>
      <c r="AI75" s="405">
        <f t="shared" si="13"/>
        <v>0</v>
      </c>
      <c r="AJ75" s="143"/>
      <c r="AK75" s="37"/>
      <c r="AL75" s="37"/>
      <c r="AM75" s="195"/>
      <c r="AN75" s="195"/>
      <c r="AO75" s="173">
        <f t="shared" si="14"/>
        <v>0</v>
      </c>
      <c r="AP75" s="176">
        <f t="shared" si="15"/>
        <v>0</v>
      </c>
    </row>
    <row r="76" spans="1:42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27">
        <f t="shared" si="8"/>
        <v>0</v>
      </c>
      <c r="J76" s="37"/>
      <c r="K76" s="37"/>
      <c r="L76" s="37"/>
      <c r="M76" s="37"/>
      <c r="N76" s="37"/>
      <c r="O76" s="37"/>
      <c r="P76" s="37"/>
      <c r="Q76" s="37"/>
      <c r="R76" s="171">
        <f t="shared" si="9"/>
        <v>0</v>
      </c>
      <c r="S76" s="37"/>
      <c r="T76" s="37"/>
      <c r="U76" s="205">
        <f t="shared" si="10"/>
        <v>0</v>
      </c>
      <c r="V76" s="37"/>
      <c r="W76" s="37"/>
      <c r="X76" s="37"/>
      <c r="Y76" s="352">
        <f t="shared" si="11"/>
        <v>0</v>
      </c>
      <c r="Z76" s="37"/>
      <c r="AA76" s="37"/>
      <c r="AB76" s="37"/>
      <c r="AC76" s="172">
        <f t="shared" si="12"/>
        <v>0</v>
      </c>
      <c r="AD76" s="143"/>
      <c r="AE76" s="37"/>
      <c r="AF76" s="37"/>
      <c r="AG76" s="417">
        <v>2.4E-2</v>
      </c>
      <c r="AH76" s="195"/>
      <c r="AI76" s="405">
        <f t="shared" si="13"/>
        <v>2.4E-2</v>
      </c>
      <c r="AJ76" s="143"/>
      <c r="AK76" s="37"/>
      <c r="AL76" s="37"/>
      <c r="AM76" s="417">
        <v>2.4E-2</v>
      </c>
      <c r="AN76" s="195"/>
      <c r="AO76" s="173">
        <f t="shared" si="14"/>
        <v>0</v>
      </c>
      <c r="AP76" s="176">
        <f t="shared" si="15"/>
        <v>2.4E-2</v>
      </c>
    </row>
    <row r="77" spans="1:42" ht="15" customHeight="1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27">
        <f t="shared" si="8"/>
        <v>0</v>
      </c>
      <c r="J77" s="37"/>
      <c r="K77" s="37"/>
      <c r="L77" s="37"/>
      <c r="M77" s="37"/>
      <c r="N77" s="37"/>
      <c r="O77" s="37"/>
      <c r="P77" s="37"/>
      <c r="Q77" s="37"/>
      <c r="R77" s="171">
        <f t="shared" si="9"/>
        <v>0</v>
      </c>
      <c r="S77" s="37"/>
      <c r="T77" s="37"/>
      <c r="U77" s="205">
        <f t="shared" si="10"/>
        <v>0</v>
      </c>
      <c r="V77" s="37"/>
      <c r="W77" s="37"/>
      <c r="X77" s="37"/>
      <c r="Y77" s="352">
        <f t="shared" si="11"/>
        <v>0</v>
      </c>
      <c r="Z77" s="37"/>
      <c r="AA77" s="37"/>
      <c r="AB77" s="37"/>
      <c r="AC77" s="172">
        <f t="shared" si="12"/>
        <v>0</v>
      </c>
      <c r="AD77" s="143"/>
      <c r="AE77" s="37"/>
      <c r="AF77" s="37"/>
      <c r="AG77" s="195"/>
      <c r="AH77" s="195"/>
      <c r="AI77" s="405">
        <f t="shared" si="13"/>
        <v>0</v>
      </c>
      <c r="AJ77" s="143"/>
      <c r="AK77" s="37"/>
      <c r="AL77" s="37"/>
      <c r="AM77" s="195"/>
      <c r="AN77" s="195"/>
      <c r="AO77" s="173">
        <f t="shared" si="14"/>
        <v>0</v>
      </c>
      <c r="AP77" s="176">
        <f t="shared" si="15"/>
        <v>0</v>
      </c>
    </row>
    <row r="78" spans="1:42" ht="15" customHeight="1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27">
        <f t="shared" si="8"/>
        <v>0</v>
      </c>
      <c r="J78" s="37"/>
      <c r="K78" s="37"/>
      <c r="L78" s="37"/>
      <c r="M78" s="37"/>
      <c r="N78" s="37"/>
      <c r="O78" s="37"/>
      <c r="P78" s="37"/>
      <c r="Q78" s="37"/>
      <c r="R78" s="171">
        <f t="shared" si="9"/>
        <v>0</v>
      </c>
      <c r="S78" s="37"/>
      <c r="T78" s="37"/>
      <c r="U78" s="205">
        <f t="shared" si="10"/>
        <v>0</v>
      </c>
      <c r="V78" s="37"/>
      <c r="W78" s="37"/>
      <c r="X78" s="37"/>
      <c r="Y78" s="352">
        <f t="shared" si="11"/>
        <v>0</v>
      </c>
      <c r="Z78" s="37"/>
      <c r="AA78" s="37"/>
      <c r="AB78" s="37"/>
      <c r="AC78" s="172">
        <f t="shared" si="12"/>
        <v>0</v>
      </c>
      <c r="AD78" s="143"/>
      <c r="AE78" s="37"/>
      <c r="AF78" s="37"/>
      <c r="AG78" s="195"/>
      <c r="AH78" s="195"/>
      <c r="AI78" s="405">
        <f t="shared" si="13"/>
        <v>0</v>
      </c>
      <c r="AJ78" s="143"/>
      <c r="AK78" s="37"/>
      <c r="AL78" s="37"/>
      <c r="AM78" s="195"/>
      <c r="AN78" s="195"/>
      <c r="AO78" s="173">
        <f t="shared" si="14"/>
        <v>0</v>
      </c>
      <c r="AP78" s="176">
        <f t="shared" si="15"/>
        <v>0</v>
      </c>
    </row>
    <row r="79" spans="1:42" ht="15" customHeight="1" x14ac:dyDescent="0.3">
      <c r="A79" s="14"/>
      <c r="B79" s="253" t="s">
        <v>192</v>
      </c>
      <c r="C79" s="7"/>
      <c r="D79" s="37"/>
      <c r="E79" s="37"/>
      <c r="F79" s="37"/>
      <c r="G79" s="37"/>
      <c r="H79" s="37"/>
      <c r="I79" s="427">
        <f t="shared" si="8"/>
        <v>0</v>
      </c>
      <c r="J79" s="37"/>
      <c r="K79" s="37"/>
      <c r="L79" s="37"/>
      <c r="M79" s="37"/>
      <c r="N79" s="37"/>
      <c r="O79" s="37"/>
      <c r="P79" s="37"/>
      <c r="Q79" s="37"/>
      <c r="R79" s="171">
        <f t="shared" si="9"/>
        <v>0</v>
      </c>
      <c r="S79" s="37"/>
      <c r="T79" s="37"/>
      <c r="U79" s="205">
        <f t="shared" si="10"/>
        <v>0</v>
      </c>
      <c r="V79" s="37"/>
      <c r="W79" s="37"/>
      <c r="X79" s="37"/>
      <c r="Y79" s="352">
        <f t="shared" si="11"/>
        <v>0</v>
      </c>
      <c r="Z79" s="37"/>
      <c r="AA79" s="37"/>
      <c r="AB79" s="37"/>
      <c r="AC79" s="172">
        <f t="shared" si="12"/>
        <v>0</v>
      </c>
      <c r="AD79" s="143"/>
      <c r="AE79" s="37"/>
      <c r="AF79" s="37"/>
      <c r="AG79" s="195"/>
      <c r="AH79" s="195"/>
      <c r="AI79" s="405">
        <f t="shared" si="13"/>
        <v>0</v>
      </c>
      <c r="AJ79" s="143"/>
      <c r="AK79" s="37"/>
      <c r="AL79" s="37"/>
      <c r="AM79" s="195"/>
      <c r="AN79" s="195"/>
      <c r="AO79" s="173">
        <f t="shared" si="14"/>
        <v>0</v>
      </c>
      <c r="AP79" s="176">
        <f t="shared" si="15"/>
        <v>0</v>
      </c>
    </row>
    <row r="80" spans="1:42" ht="15" customHeight="1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37"/>
      <c r="H80" s="37"/>
      <c r="I80" s="427">
        <f t="shared" si="8"/>
        <v>0</v>
      </c>
      <c r="J80" s="37"/>
      <c r="K80" s="37"/>
      <c r="L80" s="37"/>
      <c r="M80" s="37"/>
      <c r="N80" s="37"/>
      <c r="O80" s="37"/>
      <c r="P80" s="37"/>
      <c r="Q80" s="37"/>
      <c r="R80" s="171">
        <f t="shared" si="9"/>
        <v>0</v>
      </c>
      <c r="S80" s="37"/>
      <c r="T80" s="37"/>
      <c r="U80" s="205">
        <f t="shared" si="10"/>
        <v>0</v>
      </c>
      <c r="V80" s="37"/>
      <c r="W80" s="37"/>
      <c r="X80" s="37"/>
      <c r="Y80" s="352">
        <f t="shared" si="11"/>
        <v>0</v>
      </c>
      <c r="Z80" s="37"/>
      <c r="AA80" s="37"/>
      <c r="AB80" s="37"/>
      <c r="AC80" s="172">
        <f t="shared" si="12"/>
        <v>0</v>
      </c>
      <c r="AD80" s="143"/>
      <c r="AE80" s="37"/>
      <c r="AF80" s="37"/>
      <c r="AG80" s="195"/>
      <c r="AH80" s="195"/>
      <c r="AI80" s="405">
        <f t="shared" si="13"/>
        <v>0</v>
      </c>
      <c r="AJ80" s="143"/>
      <c r="AK80" s="37"/>
      <c r="AL80" s="37"/>
      <c r="AM80" s="195"/>
      <c r="AN80" s="195"/>
      <c r="AO80" s="173">
        <f t="shared" si="14"/>
        <v>0</v>
      </c>
      <c r="AP80" s="176">
        <f t="shared" si="15"/>
        <v>0</v>
      </c>
    </row>
    <row r="81" spans="1:42" ht="15" customHeight="1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27">
        <f t="shared" si="8"/>
        <v>0</v>
      </c>
      <c r="J81" s="37"/>
      <c r="K81" s="37"/>
      <c r="L81" s="37"/>
      <c r="M81" s="37"/>
      <c r="N81" s="37"/>
      <c r="O81" s="37"/>
      <c r="P81" s="37"/>
      <c r="Q81" s="37"/>
      <c r="R81" s="171">
        <f t="shared" si="9"/>
        <v>0</v>
      </c>
      <c r="S81" s="37"/>
      <c r="T81" s="37"/>
      <c r="U81" s="205">
        <f t="shared" si="10"/>
        <v>0</v>
      </c>
      <c r="V81" s="37"/>
      <c r="W81" s="37"/>
      <c r="X81" s="37"/>
      <c r="Y81" s="352">
        <f t="shared" si="11"/>
        <v>0</v>
      </c>
      <c r="Z81" s="37"/>
      <c r="AA81" s="37"/>
      <c r="AB81" s="37"/>
      <c r="AC81" s="172">
        <f t="shared" si="12"/>
        <v>0</v>
      </c>
      <c r="AD81" s="143"/>
      <c r="AE81" s="37"/>
      <c r="AF81" s="37"/>
      <c r="AG81" s="195"/>
      <c r="AH81" s="195"/>
      <c r="AI81" s="405">
        <f t="shared" si="13"/>
        <v>0</v>
      </c>
      <c r="AJ81" s="143"/>
      <c r="AK81" s="37"/>
      <c r="AL81" s="37"/>
      <c r="AM81" s="195"/>
      <c r="AN81" s="195"/>
      <c r="AO81" s="173">
        <f t="shared" si="14"/>
        <v>0</v>
      </c>
      <c r="AP81" s="176">
        <f t="shared" si="15"/>
        <v>0</v>
      </c>
    </row>
    <row r="82" spans="1:42" ht="15" customHeight="1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27">
        <f t="shared" si="8"/>
        <v>0</v>
      </c>
      <c r="J82" s="37"/>
      <c r="K82" s="37"/>
      <c r="L82" s="37"/>
      <c r="M82" s="37"/>
      <c r="N82" s="37"/>
      <c r="O82" s="37"/>
      <c r="P82" s="37"/>
      <c r="Q82" s="37"/>
      <c r="R82" s="171">
        <f t="shared" si="9"/>
        <v>0</v>
      </c>
      <c r="S82" s="37"/>
      <c r="T82" s="37"/>
      <c r="U82" s="205">
        <f t="shared" si="10"/>
        <v>0</v>
      </c>
      <c r="V82" s="37"/>
      <c r="W82" s="37"/>
      <c r="X82" s="37"/>
      <c r="Y82" s="352">
        <f t="shared" si="11"/>
        <v>0</v>
      </c>
      <c r="Z82" s="37"/>
      <c r="AA82" s="37"/>
      <c r="AB82" s="37"/>
      <c r="AC82" s="172">
        <f t="shared" si="12"/>
        <v>0</v>
      </c>
      <c r="AD82" s="143"/>
      <c r="AE82" s="37"/>
      <c r="AF82" s="37"/>
      <c r="AG82" s="195"/>
      <c r="AH82" s="195"/>
      <c r="AI82" s="405">
        <f t="shared" si="13"/>
        <v>0</v>
      </c>
      <c r="AJ82" s="143"/>
      <c r="AK82" s="37"/>
      <c r="AL82" s="37"/>
      <c r="AM82" s="195"/>
      <c r="AN82" s="195"/>
      <c r="AO82" s="173">
        <f t="shared" si="14"/>
        <v>0</v>
      </c>
      <c r="AP82" s="176">
        <f t="shared" si="15"/>
        <v>0</v>
      </c>
    </row>
    <row r="83" spans="1:42" ht="15" customHeight="1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27">
        <f t="shared" si="8"/>
        <v>0</v>
      </c>
      <c r="J83" s="37"/>
      <c r="K83" s="37"/>
      <c r="L83" s="37"/>
      <c r="M83" s="37"/>
      <c r="N83" s="37"/>
      <c r="O83" s="37"/>
      <c r="P83" s="37"/>
      <c r="Q83" s="37"/>
      <c r="R83" s="171">
        <f t="shared" si="9"/>
        <v>0</v>
      </c>
      <c r="S83" s="37"/>
      <c r="T83" s="37"/>
      <c r="U83" s="205">
        <f t="shared" si="10"/>
        <v>0</v>
      </c>
      <c r="V83" s="37"/>
      <c r="W83" s="37"/>
      <c r="X83" s="37"/>
      <c r="Y83" s="352">
        <f t="shared" si="11"/>
        <v>0</v>
      </c>
      <c r="Z83" s="37"/>
      <c r="AA83" s="37"/>
      <c r="AB83" s="37"/>
      <c r="AC83" s="172">
        <f t="shared" si="12"/>
        <v>0</v>
      </c>
      <c r="AD83" s="143"/>
      <c r="AE83" s="37"/>
      <c r="AF83" s="37"/>
      <c r="AG83" s="195"/>
      <c r="AH83" s="195"/>
      <c r="AI83" s="405">
        <f t="shared" si="13"/>
        <v>0</v>
      </c>
      <c r="AJ83" s="143"/>
      <c r="AK83" s="37"/>
      <c r="AL83" s="37"/>
      <c r="AM83" s="195"/>
      <c r="AN83" s="195"/>
      <c r="AO83" s="173">
        <f t="shared" si="14"/>
        <v>0</v>
      </c>
      <c r="AP83" s="176">
        <f t="shared" si="15"/>
        <v>0</v>
      </c>
    </row>
    <row r="84" spans="1:42" ht="15" customHeight="1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27">
        <f t="shared" si="8"/>
        <v>0</v>
      </c>
      <c r="J84" s="37"/>
      <c r="K84" s="37"/>
      <c r="L84" s="37"/>
      <c r="M84" s="37"/>
      <c r="N84" s="37"/>
      <c r="O84" s="37"/>
      <c r="P84" s="37"/>
      <c r="Q84" s="37"/>
      <c r="R84" s="171">
        <f t="shared" si="9"/>
        <v>0</v>
      </c>
      <c r="S84" s="37"/>
      <c r="T84" s="37"/>
      <c r="U84" s="205">
        <f t="shared" si="10"/>
        <v>0</v>
      </c>
      <c r="V84" s="37"/>
      <c r="W84" s="37"/>
      <c r="X84" s="37"/>
      <c r="Y84" s="352">
        <f t="shared" si="11"/>
        <v>0</v>
      </c>
      <c r="Z84" s="37"/>
      <c r="AA84" s="172">
        <v>1.5299999999999999E-2</v>
      </c>
      <c r="AB84" s="37"/>
      <c r="AC84" s="172">
        <f t="shared" si="12"/>
        <v>1.5299999999999999E-2</v>
      </c>
      <c r="AD84" s="143"/>
      <c r="AE84" s="37"/>
      <c r="AF84" s="37"/>
      <c r="AG84" s="195"/>
      <c r="AH84" s="195"/>
      <c r="AI84" s="405">
        <f t="shared" si="13"/>
        <v>0</v>
      </c>
      <c r="AJ84" s="143"/>
      <c r="AK84" s="37"/>
      <c r="AL84" s="37"/>
      <c r="AM84" s="195"/>
      <c r="AN84" s="195"/>
      <c r="AO84" s="173">
        <f t="shared" si="14"/>
        <v>0</v>
      </c>
      <c r="AP84" s="176">
        <f t="shared" si="15"/>
        <v>1.5299999999999999E-2</v>
      </c>
    </row>
    <row r="85" spans="1:42" ht="15" customHeight="1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27">
        <f t="shared" si="8"/>
        <v>0</v>
      </c>
      <c r="J85" s="37"/>
      <c r="K85" s="37"/>
      <c r="L85" s="37"/>
      <c r="M85" s="37"/>
      <c r="N85" s="37"/>
      <c r="O85" s="37"/>
      <c r="P85" s="37"/>
      <c r="Q85" s="37"/>
      <c r="R85" s="171">
        <f t="shared" si="9"/>
        <v>0</v>
      </c>
      <c r="S85" s="37"/>
      <c r="T85" s="37"/>
      <c r="U85" s="205">
        <f t="shared" si="10"/>
        <v>0</v>
      </c>
      <c r="V85" s="37"/>
      <c r="W85" s="37"/>
      <c r="X85" s="37"/>
      <c r="Y85" s="352">
        <f t="shared" si="11"/>
        <v>0</v>
      </c>
      <c r="Z85" s="37"/>
      <c r="AA85" s="37"/>
      <c r="AB85" s="37"/>
      <c r="AC85" s="172">
        <f t="shared" si="12"/>
        <v>0</v>
      </c>
      <c r="AD85" s="143"/>
      <c r="AE85" s="37"/>
      <c r="AF85" s="37"/>
      <c r="AG85" s="195"/>
      <c r="AH85" s="195"/>
      <c r="AI85" s="405">
        <f t="shared" si="13"/>
        <v>0</v>
      </c>
      <c r="AJ85" s="143"/>
      <c r="AK85" s="37"/>
      <c r="AL85" s="37"/>
      <c r="AM85" s="195"/>
      <c r="AN85" s="195"/>
      <c r="AO85" s="173">
        <f t="shared" si="14"/>
        <v>0</v>
      </c>
      <c r="AP85" s="176">
        <f t="shared" si="15"/>
        <v>0</v>
      </c>
    </row>
    <row r="86" spans="1:42" ht="15" customHeight="1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27">
        <f t="shared" si="8"/>
        <v>0</v>
      </c>
      <c r="J86" s="37"/>
      <c r="K86" s="37"/>
      <c r="L86" s="37"/>
      <c r="M86" s="37"/>
      <c r="N86" s="37"/>
      <c r="O86" s="37"/>
      <c r="P86" s="37"/>
      <c r="Q86" s="37"/>
      <c r="R86" s="171">
        <f t="shared" si="9"/>
        <v>0</v>
      </c>
      <c r="S86" s="37"/>
      <c r="T86" s="37"/>
      <c r="U86" s="205">
        <f t="shared" si="10"/>
        <v>0</v>
      </c>
      <c r="V86" s="37"/>
      <c r="W86" s="37"/>
      <c r="X86" s="37"/>
      <c r="Y86" s="352">
        <f t="shared" si="11"/>
        <v>0</v>
      </c>
      <c r="Z86" s="37"/>
      <c r="AA86" s="37"/>
      <c r="AB86" s="37"/>
      <c r="AC86" s="172">
        <f t="shared" si="12"/>
        <v>0</v>
      </c>
      <c r="AD86" s="143"/>
      <c r="AE86" s="37"/>
      <c r="AF86" s="37"/>
      <c r="AG86" s="195"/>
      <c r="AH86" s="195"/>
      <c r="AI86" s="405">
        <f t="shared" si="13"/>
        <v>0</v>
      </c>
      <c r="AJ86" s="143"/>
      <c r="AK86" s="37"/>
      <c r="AL86" s="37"/>
      <c r="AM86" s="195"/>
      <c r="AN86" s="195"/>
      <c r="AO86" s="173">
        <f t="shared" si="14"/>
        <v>0</v>
      </c>
      <c r="AP86" s="176">
        <f t="shared" si="15"/>
        <v>0</v>
      </c>
    </row>
    <row r="87" spans="1:42" ht="15" customHeight="1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27">
        <f t="shared" si="8"/>
        <v>0</v>
      </c>
      <c r="J87" s="37"/>
      <c r="K87" s="37"/>
      <c r="L87" s="37"/>
      <c r="M87" s="37"/>
      <c r="N87" s="37"/>
      <c r="O87" s="37"/>
      <c r="P87" s="37"/>
      <c r="Q87" s="37"/>
      <c r="R87" s="171">
        <f t="shared" si="9"/>
        <v>0</v>
      </c>
      <c r="S87" s="37"/>
      <c r="T87" s="37"/>
      <c r="U87" s="205">
        <f t="shared" si="10"/>
        <v>0</v>
      </c>
      <c r="V87" s="37"/>
      <c r="W87" s="37"/>
      <c r="X87" s="37"/>
      <c r="Y87" s="352">
        <f t="shared" si="11"/>
        <v>0</v>
      </c>
      <c r="Z87" s="37"/>
      <c r="AA87" s="37"/>
      <c r="AB87" s="37"/>
      <c r="AC87" s="172">
        <f t="shared" si="12"/>
        <v>0</v>
      </c>
      <c r="AD87" s="143"/>
      <c r="AE87" s="37"/>
      <c r="AF87" s="37"/>
      <c r="AG87" s="195"/>
      <c r="AH87" s="195"/>
      <c r="AI87" s="405">
        <f t="shared" si="13"/>
        <v>0</v>
      </c>
      <c r="AJ87" s="143"/>
      <c r="AK87" s="37"/>
      <c r="AL87" s="37"/>
      <c r="AM87" s="195"/>
      <c r="AN87" s="195"/>
      <c r="AO87" s="173">
        <f t="shared" si="14"/>
        <v>0</v>
      </c>
      <c r="AP87" s="176">
        <f t="shared" si="15"/>
        <v>0</v>
      </c>
    </row>
    <row r="88" spans="1:42" ht="15" customHeight="1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27">
        <f t="shared" si="8"/>
        <v>0</v>
      </c>
      <c r="J88" s="37"/>
      <c r="K88" s="37"/>
      <c r="L88" s="37"/>
      <c r="M88" s="37"/>
      <c r="N88" s="37"/>
      <c r="O88" s="37"/>
      <c r="P88" s="37"/>
      <c r="Q88" s="37"/>
      <c r="R88" s="171">
        <f t="shared" si="9"/>
        <v>0</v>
      </c>
      <c r="S88" s="37"/>
      <c r="T88" s="37"/>
      <c r="U88" s="205">
        <f t="shared" si="10"/>
        <v>0</v>
      </c>
      <c r="V88" s="37"/>
      <c r="W88" s="37"/>
      <c r="X88" s="37"/>
      <c r="Y88" s="352">
        <f t="shared" si="11"/>
        <v>0</v>
      </c>
      <c r="Z88" s="37"/>
      <c r="AA88" s="37"/>
      <c r="AB88" s="37"/>
      <c r="AC88" s="172">
        <f t="shared" si="12"/>
        <v>0</v>
      </c>
      <c r="AD88" s="143"/>
      <c r="AE88" s="37"/>
      <c r="AF88" s="37"/>
      <c r="AG88" s="195"/>
      <c r="AH88" s="195"/>
      <c r="AI88" s="405">
        <f t="shared" si="13"/>
        <v>0</v>
      </c>
      <c r="AJ88" s="143"/>
      <c r="AK88" s="37"/>
      <c r="AL88" s="37"/>
      <c r="AM88" s="195"/>
      <c r="AN88" s="195"/>
      <c r="AO88" s="173">
        <f t="shared" si="14"/>
        <v>0</v>
      </c>
      <c r="AP88" s="176">
        <f t="shared" si="15"/>
        <v>0</v>
      </c>
    </row>
    <row r="89" spans="1:42" ht="15" customHeight="1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27">
        <f t="shared" si="8"/>
        <v>0</v>
      </c>
      <c r="J89" s="37"/>
      <c r="K89" s="37"/>
      <c r="L89" s="37"/>
      <c r="M89" s="37"/>
      <c r="N89" s="37"/>
      <c r="O89" s="37"/>
      <c r="P89" s="37"/>
      <c r="Q89" s="37"/>
      <c r="R89" s="171">
        <f t="shared" si="9"/>
        <v>0</v>
      </c>
      <c r="S89" s="37"/>
      <c r="T89" s="37"/>
      <c r="U89" s="205">
        <f t="shared" si="10"/>
        <v>0</v>
      </c>
      <c r="V89" s="37"/>
      <c r="W89" s="37"/>
      <c r="X89" s="37"/>
      <c r="Y89" s="352">
        <f t="shared" si="11"/>
        <v>0</v>
      </c>
      <c r="Z89" s="37"/>
      <c r="AA89" s="37"/>
      <c r="AB89" s="37"/>
      <c r="AC89" s="172">
        <f t="shared" si="12"/>
        <v>0</v>
      </c>
      <c r="AD89" s="143"/>
      <c r="AE89" s="37"/>
      <c r="AF89" s="37"/>
      <c r="AG89" s="195"/>
      <c r="AH89" s="195"/>
      <c r="AI89" s="405">
        <f t="shared" si="13"/>
        <v>0</v>
      </c>
      <c r="AJ89" s="143"/>
      <c r="AK89" s="37"/>
      <c r="AL89" s="37"/>
      <c r="AM89" s="195"/>
      <c r="AN89" s="195"/>
      <c r="AO89" s="173">
        <f t="shared" si="14"/>
        <v>0</v>
      </c>
      <c r="AP89" s="176">
        <f t="shared" si="15"/>
        <v>0</v>
      </c>
    </row>
    <row r="90" spans="1:42" ht="15" customHeight="1" x14ac:dyDescent="0.3">
      <c r="A90" s="14"/>
      <c r="B90" s="254" t="s">
        <v>202</v>
      </c>
      <c r="C90" s="19"/>
      <c r="D90" s="37"/>
      <c r="E90" s="37"/>
      <c r="F90" s="37"/>
      <c r="G90" s="37"/>
      <c r="H90" s="37"/>
      <c r="I90" s="427">
        <f t="shared" si="8"/>
        <v>0</v>
      </c>
      <c r="J90" s="37"/>
      <c r="K90" s="37"/>
      <c r="L90" s="37"/>
      <c r="M90" s="37"/>
      <c r="N90" s="37"/>
      <c r="O90" s="37"/>
      <c r="P90" s="37"/>
      <c r="Q90" s="37"/>
      <c r="R90" s="171">
        <f t="shared" si="9"/>
        <v>0</v>
      </c>
      <c r="S90" s="37"/>
      <c r="T90" s="34"/>
      <c r="U90" s="205">
        <f t="shared" si="10"/>
        <v>0</v>
      </c>
      <c r="V90" s="37"/>
      <c r="W90" s="37"/>
      <c r="X90" s="37"/>
      <c r="Y90" s="352">
        <f t="shared" si="11"/>
        <v>0</v>
      </c>
      <c r="Z90" s="37"/>
      <c r="AA90" s="37"/>
      <c r="AB90" s="37"/>
      <c r="AC90" s="172">
        <f t="shared" si="12"/>
        <v>0</v>
      </c>
      <c r="AD90" s="143"/>
      <c r="AE90" s="34"/>
      <c r="AF90" s="37"/>
      <c r="AG90" s="195"/>
      <c r="AH90" s="195"/>
      <c r="AI90" s="405">
        <f t="shared" si="13"/>
        <v>0</v>
      </c>
      <c r="AJ90" s="143"/>
      <c r="AK90" s="34"/>
      <c r="AL90" s="37"/>
      <c r="AM90" s="195"/>
      <c r="AN90" s="195"/>
      <c r="AO90" s="173">
        <f t="shared" si="14"/>
        <v>0</v>
      </c>
      <c r="AP90" s="176">
        <f t="shared" si="15"/>
        <v>0</v>
      </c>
    </row>
    <row r="91" spans="1:42" ht="15" customHeight="1" x14ac:dyDescent="0.3">
      <c r="A91" s="14">
        <v>76</v>
      </c>
      <c r="B91" s="50" t="s">
        <v>219</v>
      </c>
      <c r="C91" s="19" t="s">
        <v>45</v>
      </c>
      <c r="D91" s="37"/>
      <c r="E91" s="37"/>
      <c r="F91" s="37"/>
      <c r="G91" s="37"/>
      <c r="H91" s="37"/>
      <c r="I91" s="427">
        <f t="shared" si="8"/>
        <v>0</v>
      </c>
      <c r="J91" s="37"/>
      <c r="K91" s="37"/>
      <c r="L91" s="37"/>
      <c r="M91" s="37"/>
      <c r="N91" s="37"/>
      <c r="O91" s="37"/>
      <c r="P91" s="37"/>
      <c r="Q91" s="37"/>
      <c r="R91" s="171">
        <f t="shared" si="9"/>
        <v>0</v>
      </c>
      <c r="S91" s="37"/>
      <c r="T91" s="34"/>
      <c r="U91" s="205">
        <f t="shared" si="10"/>
        <v>0</v>
      </c>
      <c r="V91" s="37"/>
      <c r="W91" s="37"/>
      <c r="X91" s="37"/>
      <c r="Y91" s="352">
        <f t="shared" si="11"/>
        <v>0</v>
      </c>
      <c r="Z91" s="37"/>
      <c r="AA91" s="37"/>
      <c r="AB91" s="37"/>
      <c r="AC91" s="172">
        <f t="shared" si="12"/>
        <v>0</v>
      </c>
      <c r="AD91" s="143"/>
      <c r="AE91" s="36"/>
      <c r="AF91" s="37"/>
      <c r="AG91" s="195"/>
      <c r="AH91" s="195"/>
      <c r="AI91" s="405">
        <f t="shared" si="13"/>
        <v>0</v>
      </c>
      <c r="AJ91" s="143"/>
      <c r="AK91" s="36"/>
      <c r="AL91" s="37"/>
      <c r="AM91" s="195"/>
      <c r="AN91" s="195"/>
      <c r="AO91" s="173">
        <f t="shared" si="14"/>
        <v>0</v>
      </c>
      <c r="AP91" s="176">
        <f t="shared" si="15"/>
        <v>0</v>
      </c>
    </row>
    <row r="92" spans="1:42" ht="15" customHeight="1" x14ac:dyDescent="0.3">
      <c r="A92" s="14">
        <v>77</v>
      </c>
      <c r="B92" s="18" t="s">
        <v>2</v>
      </c>
      <c r="C92" s="19" t="s">
        <v>45</v>
      </c>
      <c r="D92" s="37"/>
      <c r="E92" s="37"/>
      <c r="F92" s="37"/>
      <c r="G92" s="37"/>
      <c r="H92" s="37"/>
      <c r="I92" s="427">
        <f t="shared" si="8"/>
        <v>0</v>
      </c>
      <c r="J92" s="37"/>
      <c r="K92" s="37"/>
      <c r="L92" s="37"/>
      <c r="M92" s="37"/>
      <c r="N92" s="37"/>
      <c r="O92" s="37"/>
      <c r="P92" s="37"/>
      <c r="Q92" s="37"/>
      <c r="R92" s="171">
        <f t="shared" si="9"/>
        <v>0</v>
      </c>
      <c r="S92" s="37"/>
      <c r="T92" s="34"/>
      <c r="U92" s="205">
        <f t="shared" si="10"/>
        <v>0</v>
      </c>
      <c r="V92" s="37"/>
      <c r="W92" s="37"/>
      <c r="X92" s="37"/>
      <c r="Y92" s="352">
        <f t="shared" si="11"/>
        <v>0</v>
      </c>
      <c r="Z92" s="37"/>
      <c r="AA92" s="37"/>
      <c r="AB92" s="37"/>
      <c r="AC92" s="172">
        <f t="shared" si="12"/>
        <v>0</v>
      </c>
      <c r="AD92" s="143"/>
      <c r="AE92" s="36"/>
      <c r="AF92" s="37"/>
      <c r="AG92" s="195"/>
      <c r="AH92" s="195"/>
      <c r="AI92" s="405">
        <f t="shared" si="13"/>
        <v>0</v>
      </c>
      <c r="AJ92" s="143"/>
      <c r="AK92" s="36"/>
      <c r="AL92" s="37"/>
      <c r="AM92" s="195"/>
      <c r="AN92" s="195"/>
      <c r="AO92" s="173">
        <f t="shared" si="14"/>
        <v>0</v>
      </c>
      <c r="AP92" s="176">
        <f t="shared" si="15"/>
        <v>0</v>
      </c>
    </row>
    <row r="93" spans="1:42" ht="15" customHeight="1" x14ac:dyDescent="0.3">
      <c r="A93" s="25"/>
      <c r="B93" s="254" t="s">
        <v>197</v>
      </c>
      <c r="C93" s="16"/>
      <c r="D93" s="37"/>
      <c r="E93" s="37"/>
      <c r="F93" s="37"/>
      <c r="G93" s="37"/>
      <c r="H93" s="37"/>
      <c r="I93" s="427">
        <f t="shared" si="8"/>
        <v>0</v>
      </c>
      <c r="J93" s="37"/>
      <c r="K93" s="37"/>
      <c r="L93" s="37"/>
      <c r="M93" s="37"/>
      <c r="N93" s="37"/>
      <c r="O93" s="37"/>
      <c r="P93" s="37"/>
      <c r="Q93" s="37"/>
      <c r="R93" s="171">
        <f t="shared" si="9"/>
        <v>0</v>
      </c>
      <c r="S93" s="37"/>
      <c r="T93" s="34"/>
      <c r="U93" s="205">
        <f t="shared" si="10"/>
        <v>0</v>
      </c>
      <c r="V93" s="37"/>
      <c r="W93" s="37"/>
      <c r="X93" s="37"/>
      <c r="Y93" s="352">
        <f t="shared" si="11"/>
        <v>0</v>
      </c>
      <c r="Z93" s="37"/>
      <c r="AA93" s="37"/>
      <c r="AB93" s="37"/>
      <c r="AC93" s="172">
        <f t="shared" si="12"/>
        <v>0</v>
      </c>
      <c r="AD93" s="143"/>
      <c r="AE93" s="34"/>
      <c r="AF93" s="37"/>
      <c r="AG93" s="195"/>
      <c r="AH93" s="195"/>
      <c r="AI93" s="405">
        <f t="shared" si="13"/>
        <v>0</v>
      </c>
      <c r="AJ93" s="143"/>
      <c r="AK93" s="34"/>
      <c r="AL93" s="37"/>
      <c r="AM93" s="195"/>
      <c r="AN93" s="195"/>
      <c r="AO93" s="173">
        <f t="shared" si="14"/>
        <v>0</v>
      </c>
      <c r="AP93" s="176">
        <f t="shared" si="15"/>
        <v>0</v>
      </c>
    </row>
    <row r="94" spans="1:42" ht="15" customHeight="1" x14ac:dyDescent="0.3">
      <c r="A94" s="26">
        <v>78</v>
      </c>
      <c r="B94" s="18" t="s">
        <v>0</v>
      </c>
      <c r="C94" s="16" t="s">
        <v>82</v>
      </c>
      <c r="D94" s="37"/>
      <c r="E94" s="37"/>
      <c r="F94" s="37"/>
      <c r="G94" s="37"/>
      <c r="H94" s="37"/>
      <c r="I94" s="427">
        <f t="shared" si="8"/>
        <v>0</v>
      </c>
      <c r="J94" s="37"/>
      <c r="K94" s="37"/>
      <c r="L94" s="37"/>
      <c r="M94" s="37"/>
      <c r="N94" s="37"/>
      <c r="O94" s="37"/>
      <c r="P94" s="37"/>
      <c r="Q94" s="37"/>
      <c r="R94" s="171">
        <f t="shared" si="9"/>
        <v>0</v>
      </c>
      <c r="S94" s="37"/>
      <c r="T94" s="34"/>
      <c r="U94" s="205">
        <f t="shared" si="10"/>
        <v>0</v>
      </c>
      <c r="V94" s="37"/>
      <c r="W94" s="37"/>
      <c r="X94" s="37"/>
      <c r="Y94" s="352">
        <f t="shared" si="11"/>
        <v>0</v>
      </c>
      <c r="Z94" s="37"/>
      <c r="AA94" s="37"/>
      <c r="AB94" s="37"/>
      <c r="AC94" s="172">
        <f t="shared" si="12"/>
        <v>0</v>
      </c>
      <c r="AD94" s="143"/>
      <c r="AE94" s="34"/>
      <c r="AF94" s="37"/>
      <c r="AG94" s="195"/>
      <c r="AH94" s="195"/>
      <c r="AI94" s="405">
        <f t="shared" si="13"/>
        <v>0</v>
      </c>
      <c r="AJ94" s="143"/>
      <c r="AK94" s="34"/>
      <c r="AL94" s="37"/>
      <c r="AM94" s="195"/>
      <c r="AN94" s="195"/>
      <c r="AO94" s="173">
        <f t="shared" si="14"/>
        <v>0</v>
      </c>
      <c r="AP94" s="176">
        <f t="shared" si="15"/>
        <v>0</v>
      </c>
    </row>
    <row r="95" spans="1:42" ht="15" customHeight="1" x14ac:dyDescent="0.3">
      <c r="A95" s="14">
        <v>79</v>
      </c>
      <c r="B95" s="18" t="s">
        <v>171</v>
      </c>
      <c r="C95" s="16" t="s">
        <v>12</v>
      </c>
      <c r="D95" s="37"/>
      <c r="E95" s="37"/>
      <c r="F95" s="37"/>
      <c r="G95" s="37"/>
      <c r="H95" s="37"/>
      <c r="I95" s="427">
        <f t="shared" si="8"/>
        <v>0</v>
      </c>
      <c r="J95" s="37"/>
      <c r="K95" s="37"/>
      <c r="L95" s="37"/>
      <c r="M95" s="37"/>
      <c r="N95" s="37"/>
      <c r="O95" s="37"/>
      <c r="P95" s="37"/>
      <c r="Q95" s="37"/>
      <c r="R95" s="171">
        <f t="shared" si="9"/>
        <v>0</v>
      </c>
      <c r="S95" s="172">
        <v>3.5000000000000003E-2</v>
      </c>
      <c r="T95" s="34"/>
      <c r="U95" s="205">
        <f t="shared" si="10"/>
        <v>3.5000000000000003E-2</v>
      </c>
      <c r="V95" s="37"/>
      <c r="W95" s="37"/>
      <c r="X95" s="37"/>
      <c r="Y95" s="352">
        <f t="shared" si="11"/>
        <v>0</v>
      </c>
      <c r="Z95" s="37"/>
      <c r="AA95" s="37"/>
      <c r="AB95" s="37"/>
      <c r="AC95" s="172">
        <f t="shared" si="12"/>
        <v>0</v>
      </c>
      <c r="AD95" s="143"/>
      <c r="AE95" s="34"/>
      <c r="AF95" s="37"/>
      <c r="AG95" s="195"/>
      <c r="AH95" s="195"/>
      <c r="AI95" s="405">
        <f t="shared" si="13"/>
        <v>0</v>
      </c>
      <c r="AJ95" s="143"/>
      <c r="AK95" s="34"/>
      <c r="AL95" s="37"/>
      <c r="AM95" s="195"/>
      <c r="AN95" s="195"/>
      <c r="AO95" s="173">
        <f t="shared" si="14"/>
        <v>0</v>
      </c>
      <c r="AP95" s="176">
        <f t="shared" si="15"/>
        <v>3.5000000000000003E-2</v>
      </c>
    </row>
    <row r="96" spans="1:42" ht="15" customHeight="1" x14ac:dyDescent="0.3">
      <c r="A96" s="26">
        <v>80</v>
      </c>
      <c r="B96" s="15" t="s">
        <v>81</v>
      </c>
      <c r="C96" s="16" t="s">
        <v>12</v>
      </c>
      <c r="D96" s="37"/>
      <c r="E96" s="37"/>
      <c r="F96" s="37"/>
      <c r="G96" s="37"/>
      <c r="H96" s="37"/>
      <c r="I96" s="427">
        <f t="shared" si="8"/>
        <v>0</v>
      </c>
      <c r="J96" s="37"/>
      <c r="K96" s="37"/>
      <c r="L96" s="37"/>
      <c r="M96" s="37"/>
      <c r="N96" s="37"/>
      <c r="O96" s="37"/>
      <c r="P96" s="37"/>
      <c r="Q96" s="37"/>
      <c r="R96" s="171">
        <f t="shared" si="9"/>
        <v>0</v>
      </c>
      <c r="S96" s="37"/>
      <c r="T96" s="34"/>
      <c r="U96" s="205">
        <f t="shared" si="10"/>
        <v>0</v>
      </c>
      <c r="V96" s="37"/>
      <c r="W96" s="37"/>
      <c r="X96" s="37"/>
      <c r="Y96" s="352">
        <f t="shared" si="11"/>
        <v>0</v>
      </c>
      <c r="Z96" s="37"/>
      <c r="AA96" s="37"/>
      <c r="AB96" s="37"/>
      <c r="AC96" s="172">
        <f t="shared" si="12"/>
        <v>0</v>
      </c>
      <c r="AD96" s="143"/>
      <c r="AE96" s="34"/>
      <c r="AF96" s="37"/>
      <c r="AG96" s="195"/>
      <c r="AH96" s="195"/>
      <c r="AI96" s="405">
        <f t="shared" si="13"/>
        <v>0</v>
      </c>
      <c r="AJ96" s="143"/>
      <c r="AK96" s="34"/>
      <c r="AL96" s="37"/>
      <c r="AM96" s="195"/>
      <c r="AN96" s="195"/>
      <c r="AO96" s="173">
        <f t="shared" si="14"/>
        <v>0</v>
      </c>
      <c r="AP96" s="176">
        <f t="shared" si="15"/>
        <v>0</v>
      </c>
    </row>
    <row r="97" spans="1:42" ht="15" customHeight="1" x14ac:dyDescent="0.3">
      <c r="A97" s="14">
        <v>81</v>
      </c>
      <c r="B97" s="27" t="s">
        <v>3</v>
      </c>
      <c r="C97" s="28" t="s">
        <v>12</v>
      </c>
      <c r="D97" s="37"/>
      <c r="E97" s="37"/>
      <c r="F97" s="37"/>
      <c r="G97" s="37"/>
      <c r="H97" s="37"/>
      <c r="I97" s="427">
        <f t="shared" si="8"/>
        <v>0</v>
      </c>
      <c r="J97" s="37"/>
      <c r="K97" s="37"/>
      <c r="L97" s="37"/>
      <c r="M97" s="37"/>
      <c r="N97" s="37"/>
      <c r="O97" s="37"/>
      <c r="P97" s="37"/>
      <c r="Q97" s="37"/>
      <c r="R97" s="171">
        <f t="shared" si="9"/>
        <v>0</v>
      </c>
      <c r="S97" s="37"/>
      <c r="T97" s="34"/>
      <c r="U97" s="205">
        <f t="shared" si="10"/>
        <v>0</v>
      </c>
      <c r="V97" s="37"/>
      <c r="W97" s="37"/>
      <c r="X97" s="37"/>
      <c r="Y97" s="352">
        <f t="shared" si="11"/>
        <v>0</v>
      </c>
      <c r="Z97" s="37"/>
      <c r="AA97" s="37"/>
      <c r="AB97" s="37"/>
      <c r="AC97" s="172">
        <f t="shared" si="12"/>
        <v>0</v>
      </c>
      <c r="AD97" s="143"/>
      <c r="AE97" s="34"/>
      <c r="AF97" s="37"/>
      <c r="AG97" s="195"/>
      <c r="AH97" s="195"/>
      <c r="AI97" s="405">
        <f t="shared" si="13"/>
        <v>0</v>
      </c>
      <c r="AJ97" s="143"/>
      <c r="AK97" s="34"/>
      <c r="AL97" s="37"/>
      <c r="AM97" s="195"/>
      <c r="AN97" s="195"/>
      <c r="AO97" s="173">
        <f t="shared" si="14"/>
        <v>0</v>
      </c>
      <c r="AP97" s="176">
        <f t="shared" si="15"/>
        <v>0</v>
      </c>
    </row>
    <row r="98" spans="1:42" ht="15" customHeight="1" x14ac:dyDescent="0.3">
      <c r="A98" s="26">
        <v>82</v>
      </c>
      <c r="B98" s="27" t="s">
        <v>199</v>
      </c>
      <c r="C98" s="28" t="s">
        <v>12</v>
      </c>
      <c r="D98" s="37"/>
      <c r="E98" s="37"/>
      <c r="F98" s="37"/>
      <c r="G98" s="37"/>
      <c r="H98" s="37"/>
      <c r="I98" s="427">
        <f t="shared" si="8"/>
        <v>0</v>
      </c>
      <c r="J98" s="37"/>
      <c r="K98" s="37"/>
      <c r="L98" s="37"/>
      <c r="M98" s="37"/>
      <c r="N98" s="37"/>
      <c r="O98" s="37"/>
      <c r="P98" s="37"/>
      <c r="Q98" s="37"/>
      <c r="R98" s="171">
        <f t="shared" si="9"/>
        <v>0</v>
      </c>
      <c r="S98" s="37"/>
      <c r="T98" s="34"/>
      <c r="U98" s="205">
        <f t="shared" si="10"/>
        <v>0</v>
      </c>
      <c r="V98" s="37"/>
      <c r="W98" s="37"/>
      <c r="X98" s="37"/>
      <c r="Y98" s="352">
        <f t="shared" si="11"/>
        <v>0</v>
      </c>
      <c r="Z98" s="37"/>
      <c r="AA98" s="37"/>
      <c r="AB98" s="37"/>
      <c r="AC98" s="172">
        <f t="shared" si="12"/>
        <v>0</v>
      </c>
      <c r="AD98" s="143"/>
      <c r="AE98" s="34"/>
      <c r="AF98" s="37"/>
      <c r="AG98" s="195"/>
      <c r="AH98" s="195"/>
      <c r="AI98" s="405">
        <f t="shared" si="13"/>
        <v>0</v>
      </c>
      <c r="AJ98" s="143"/>
      <c r="AK98" s="34"/>
      <c r="AL98" s="37"/>
      <c r="AM98" s="195"/>
      <c r="AN98" s="195"/>
      <c r="AO98" s="173">
        <f t="shared" si="14"/>
        <v>0</v>
      </c>
      <c r="AP98" s="176">
        <f t="shared" si="15"/>
        <v>0</v>
      </c>
    </row>
    <row r="99" spans="1:42" ht="15" customHeight="1" x14ac:dyDescent="0.3">
      <c r="A99" s="14">
        <v>83</v>
      </c>
      <c r="B99" s="27" t="s">
        <v>200</v>
      </c>
      <c r="C99" s="28" t="s">
        <v>12</v>
      </c>
      <c r="D99" s="37"/>
      <c r="E99" s="37"/>
      <c r="F99" s="37"/>
      <c r="G99" s="37"/>
      <c r="H99" s="37"/>
      <c r="I99" s="427">
        <f t="shared" si="8"/>
        <v>0</v>
      </c>
      <c r="J99" s="37"/>
      <c r="K99" s="37"/>
      <c r="L99" s="37"/>
      <c r="M99" s="37"/>
      <c r="N99" s="37"/>
      <c r="O99" s="37"/>
      <c r="P99" s="37"/>
      <c r="Q99" s="37"/>
      <c r="R99" s="171">
        <f t="shared" si="9"/>
        <v>0</v>
      </c>
      <c r="S99" s="37"/>
      <c r="T99" s="34"/>
      <c r="U99" s="205">
        <f t="shared" si="10"/>
        <v>0</v>
      </c>
      <c r="V99" s="37"/>
      <c r="W99" s="37"/>
      <c r="X99" s="37"/>
      <c r="Y99" s="352">
        <f t="shared" si="11"/>
        <v>0</v>
      </c>
      <c r="Z99" s="37"/>
      <c r="AA99" s="37"/>
      <c r="AB99" s="37"/>
      <c r="AC99" s="172">
        <f t="shared" si="12"/>
        <v>0</v>
      </c>
      <c r="AD99" s="143"/>
      <c r="AE99" s="34"/>
      <c r="AF99" s="37"/>
      <c r="AG99" s="195"/>
      <c r="AH99" s="195"/>
      <c r="AI99" s="405">
        <f t="shared" si="13"/>
        <v>0</v>
      </c>
      <c r="AJ99" s="143"/>
      <c r="AK99" s="34"/>
      <c r="AL99" s="37"/>
      <c r="AM99" s="195"/>
      <c r="AN99" s="195"/>
      <c r="AO99" s="173">
        <f t="shared" si="14"/>
        <v>0</v>
      </c>
      <c r="AP99" s="176">
        <f t="shared" si="15"/>
        <v>0</v>
      </c>
    </row>
    <row r="100" spans="1:42" ht="15" customHeight="1" x14ac:dyDescent="0.3">
      <c r="A100" s="26">
        <v>84</v>
      </c>
      <c r="B100" s="27" t="s">
        <v>178</v>
      </c>
      <c r="C100" s="28" t="s">
        <v>12</v>
      </c>
      <c r="D100" s="37"/>
      <c r="E100" s="37"/>
      <c r="F100" s="37"/>
      <c r="G100" s="37"/>
      <c r="H100" s="37"/>
      <c r="I100" s="427">
        <f t="shared" si="8"/>
        <v>0</v>
      </c>
      <c r="J100" s="37"/>
      <c r="K100" s="37"/>
      <c r="L100" s="37"/>
      <c r="M100" s="37"/>
      <c r="N100" s="37"/>
      <c r="O100" s="37"/>
      <c r="P100" s="37"/>
      <c r="Q100" s="37"/>
      <c r="R100" s="171">
        <f t="shared" si="9"/>
        <v>0</v>
      </c>
      <c r="S100" s="37"/>
      <c r="T100" s="34"/>
      <c r="U100" s="205">
        <f t="shared" si="10"/>
        <v>0</v>
      </c>
      <c r="V100" s="37"/>
      <c r="W100" s="37"/>
      <c r="X100" s="37"/>
      <c r="Y100" s="352">
        <f t="shared" si="11"/>
        <v>0</v>
      </c>
      <c r="Z100" s="37"/>
      <c r="AA100" s="37"/>
      <c r="AB100" s="37"/>
      <c r="AC100" s="172">
        <f t="shared" si="12"/>
        <v>0</v>
      </c>
      <c r="AD100" s="143"/>
      <c r="AE100" s="34"/>
      <c r="AF100" s="37"/>
      <c r="AG100" s="195"/>
      <c r="AH100" s="195"/>
      <c r="AI100" s="405">
        <f t="shared" si="13"/>
        <v>0</v>
      </c>
      <c r="AJ100" s="143"/>
      <c r="AK100" s="34"/>
      <c r="AL100" s="37"/>
      <c r="AM100" s="195"/>
      <c r="AN100" s="195"/>
      <c r="AO100" s="173">
        <f t="shared" si="14"/>
        <v>0</v>
      </c>
      <c r="AP100" s="176">
        <f t="shared" si="15"/>
        <v>0</v>
      </c>
    </row>
    <row r="101" spans="1:42" ht="15" customHeight="1" x14ac:dyDescent="0.3">
      <c r="A101" s="14">
        <v>85</v>
      </c>
      <c r="B101" s="27" t="s">
        <v>198</v>
      </c>
      <c r="C101" s="28" t="s">
        <v>12</v>
      </c>
      <c r="D101" s="37"/>
      <c r="E101" s="37"/>
      <c r="F101" s="37"/>
      <c r="G101" s="37"/>
      <c r="H101" s="37"/>
      <c r="I101" s="427">
        <f t="shared" si="8"/>
        <v>0</v>
      </c>
      <c r="J101" s="37"/>
      <c r="K101" s="37"/>
      <c r="L101" s="37"/>
      <c r="M101" s="37"/>
      <c r="N101" s="37"/>
      <c r="O101" s="37"/>
      <c r="P101" s="37"/>
      <c r="Q101" s="37"/>
      <c r="R101" s="171">
        <f t="shared" si="9"/>
        <v>0</v>
      </c>
      <c r="S101" s="37"/>
      <c r="T101" s="34"/>
      <c r="U101" s="205">
        <f t="shared" si="10"/>
        <v>0</v>
      </c>
      <c r="V101" s="37"/>
      <c r="W101" s="37"/>
      <c r="X101" s="37"/>
      <c r="Y101" s="352">
        <f t="shared" si="11"/>
        <v>0</v>
      </c>
      <c r="Z101" s="37"/>
      <c r="AA101" s="37"/>
      <c r="AB101" s="37"/>
      <c r="AC101" s="172">
        <f t="shared" si="12"/>
        <v>0</v>
      </c>
      <c r="AD101" s="143"/>
      <c r="AE101" s="34"/>
      <c r="AF101" s="37"/>
      <c r="AG101" s="195"/>
      <c r="AH101" s="195"/>
      <c r="AI101" s="405">
        <f t="shared" si="13"/>
        <v>0</v>
      </c>
      <c r="AJ101" s="143"/>
      <c r="AK101" s="34"/>
      <c r="AL101" s="37"/>
      <c r="AM101" s="195"/>
      <c r="AN101" s="195"/>
      <c r="AO101" s="173">
        <f t="shared" si="14"/>
        <v>0</v>
      </c>
      <c r="AP101" s="176">
        <f t="shared" si="15"/>
        <v>0</v>
      </c>
    </row>
    <row r="102" spans="1:42" ht="15" customHeight="1" x14ac:dyDescent="0.3">
      <c r="A102" s="26">
        <v>86</v>
      </c>
      <c r="B102" s="18" t="s">
        <v>201</v>
      </c>
      <c r="C102" s="38" t="s">
        <v>82</v>
      </c>
      <c r="D102" s="37"/>
      <c r="E102" s="37"/>
      <c r="F102" s="37"/>
      <c r="G102" s="37"/>
      <c r="H102" s="37"/>
      <c r="I102" s="427">
        <f t="shared" si="8"/>
        <v>0</v>
      </c>
      <c r="J102" s="37"/>
      <c r="K102" s="37"/>
      <c r="L102" s="37"/>
      <c r="M102" s="37"/>
      <c r="N102" s="37"/>
      <c r="O102" s="37"/>
      <c r="P102" s="37"/>
      <c r="Q102" s="37"/>
      <c r="R102" s="171">
        <f t="shared" si="9"/>
        <v>0</v>
      </c>
      <c r="S102" s="37"/>
      <c r="T102" s="34"/>
      <c r="U102" s="205">
        <f t="shared" si="10"/>
        <v>0</v>
      </c>
      <c r="V102" s="37"/>
      <c r="W102" s="37"/>
      <c r="X102" s="37"/>
      <c r="Y102" s="352">
        <f t="shared" si="11"/>
        <v>0</v>
      </c>
      <c r="Z102" s="37"/>
      <c r="AA102" s="37"/>
      <c r="AB102" s="37"/>
      <c r="AC102" s="172">
        <f t="shared" si="12"/>
        <v>0</v>
      </c>
      <c r="AD102" s="143"/>
      <c r="AE102" s="34"/>
      <c r="AF102" s="37"/>
      <c r="AG102" s="195"/>
      <c r="AH102" s="195"/>
      <c r="AI102" s="405">
        <f t="shared" si="13"/>
        <v>0</v>
      </c>
      <c r="AJ102" s="143"/>
      <c r="AK102" s="34"/>
      <c r="AL102" s="37"/>
      <c r="AM102" s="195"/>
      <c r="AN102" s="195"/>
      <c r="AO102" s="173">
        <f t="shared" si="14"/>
        <v>0</v>
      </c>
      <c r="AP102" s="176">
        <f t="shared" si="15"/>
        <v>0</v>
      </c>
    </row>
    <row r="103" spans="1:42" ht="15" customHeight="1" x14ac:dyDescent="0.3">
      <c r="A103" s="33"/>
      <c r="B103" s="255" t="s">
        <v>83</v>
      </c>
      <c r="C103" s="39"/>
      <c r="D103" s="144"/>
      <c r="E103" s="144"/>
      <c r="F103" s="144"/>
      <c r="G103" s="146"/>
      <c r="H103" s="146"/>
      <c r="I103" s="427">
        <f t="shared" si="8"/>
        <v>0</v>
      </c>
      <c r="J103" s="144"/>
      <c r="K103" s="144"/>
      <c r="L103" s="144"/>
      <c r="M103" s="146"/>
      <c r="N103" s="146"/>
      <c r="O103" s="146"/>
      <c r="P103" s="37"/>
      <c r="Q103" s="37"/>
      <c r="R103" s="171">
        <f t="shared" si="9"/>
        <v>0</v>
      </c>
      <c r="S103" s="146"/>
      <c r="T103" s="32"/>
      <c r="U103" s="205">
        <f t="shared" si="10"/>
        <v>0</v>
      </c>
      <c r="V103" s="146"/>
      <c r="W103" s="146"/>
      <c r="X103" s="146"/>
      <c r="Y103" s="352">
        <f t="shared" si="11"/>
        <v>0</v>
      </c>
      <c r="Z103" s="146"/>
      <c r="AA103" s="146"/>
      <c r="AB103" s="146"/>
      <c r="AC103" s="172">
        <f t="shared" si="12"/>
        <v>0</v>
      </c>
      <c r="AD103" s="145"/>
      <c r="AE103" s="32"/>
      <c r="AF103" s="146"/>
      <c r="AG103" s="196"/>
      <c r="AH103" s="196"/>
      <c r="AI103" s="405">
        <f t="shared" si="13"/>
        <v>0</v>
      </c>
      <c r="AJ103" s="145"/>
      <c r="AK103" s="32"/>
      <c r="AL103" s="146"/>
      <c r="AM103" s="196"/>
      <c r="AN103" s="196"/>
      <c r="AO103" s="173">
        <f t="shared" si="14"/>
        <v>0</v>
      </c>
      <c r="AP103" s="176">
        <f t="shared" si="15"/>
        <v>0</v>
      </c>
    </row>
    <row r="104" spans="1:42" ht="15" customHeight="1" x14ac:dyDescent="0.3">
      <c r="A104" s="14">
        <v>87</v>
      </c>
      <c r="B104" s="15" t="s">
        <v>84</v>
      </c>
      <c r="C104" s="28" t="s">
        <v>12</v>
      </c>
      <c r="D104" s="37"/>
      <c r="E104" s="37"/>
      <c r="F104" s="37"/>
      <c r="G104" s="37"/>
      <c r="H104" s="37"/>
      <c r="I104" s="427">
        <f t="shared" si="8"/>
        <v>0</v>
      </c>
      <c r="J104" s="37"/>
      <c r="K104" s="37"/>
      <c r="L104" s="37"/>
      <c r="M104" s="37"/>
      <c r="N104" s="37"/>
      <c r="O104" s="37"/>
      <c r="P104" s="37"/>
      <c r="Q104" s="37"/>
      <c r="R104" s="171">
        <f t="shared" si="9"/>
        <v>0</v>
      </c>
      <c r="S104" s="37"/>
      <c r="T104" s="34"/>
      <c r="U104" s="205">
        <f t="shared" si="10"/>
        <v>0</v>
      </c>
      <c r="V104" s="37"/>
      <c r="W104" s="37"/>
      <c r="X104" s="37"/>
      <c r="Y104" s="352">
        <f t="shared" si="11"/>
        <v>0</v>
      </c>
      <c r="Z104" s="172">
        <v>9.6000000000000002E-4</v>
      </c>
      <c r="AA104" s="37"/>
      <c r="AB104" s="37"/>
      <c r="AC104" s="172">
        <f t="shared" si="12"/>
        <v>9.6000000000000002E-4</v>
      </c>
      <c r="AD104" s="143"/>
      <c r="AE104" s="34"/>
      <c r="AF104" s="37"/>
      <c r="AG104" s="195"/>
      <c r="AH104" s="195"/>
      <c r="AI104" s="405">
        <f t="shared" si="13"/>
        <v>0</v>
      </c>
      <c r="AJ104" s="143"/>
      <c r="AK104" s="34"/>
      <c r="AL104" s="37"/>
      <c r="AM104" s="195"/>
      <c r="AN104" s="195"/>
      <c r="AO104" s="173">
        <f t="shared" si="14"/>
        <v>0</v>
      </c>
      <c r="AP104" s="176">
        <f t="shared" si="15"/>
        <v>9.6000000000000002E-4</v>
      </c>
    </row>
    <row r="105" spans="1:42" ht="15" customHeight="1" x14ac:dyDescent="0.3">
      <c r="A105" s="33"/>
      <c r="B105" s="258">
        <v>4.8000000000000001E-2</v>
      </c>
      <c r="C105" s="38" t="s">
        <v>82</v>
      </c>
      <c r="D105" s="148"/>
      <c r="E105" s="148"/>
      <c r="F105" s="37"/>
      <c r="G105" s="148"/>
      <c r="H105" s="148"/>
      <c r="I105" s="427">
        <f t="shared" si="8"/>
        <v>0</v>
      </c>
      <c r="J105" s="148"/>
      <c r="K105" s="37"/>
      <c r="L105" s="148"/>
      <c r="M105" s="148"/>
      <c r="N105" s="148"/>
      <c r="O105" s="148"/>
      <c r="P105" s="37"/>
      <c r="Q105" s="37"/>
      <c r="R105" s="171">
        <f t="shared" si="9"/>
        <v>0</v>
      </c>
      <c r="S105" s="149"/>
      <c r="T105" s="45"/>
      <c r="U105" s="205">
        <f t="shared" si="10"/>
        <v>0</v>
      </c>
      <c r="V105" s="149"/>
      <c r="W105" s="149"/>
      <c r="X105" s="149"/>
      <c r="Y105" s="352">
        <f t="shared" si="11"/>
        <v>0</v>
      </c>
      <c r="Z105" s="149"/>
      <c r="AA105" s="190"/>
      <c r="AB105" s="149"/>
      <c r="AC105" s="172">
        <f t="shared" si="12"/>
        <v>0</v>
      </c>
      <c r="AD105" s="148"/>
      <c r="AE105" s="45"/>
      <c r="AF105" s="149"/>
      <c r="AG105" s="197"/>
      <c r="AH105" s="197"/>
      <c r="AI105" s="405">
        <f t="shared" si="13"/>
        <v>0</v>
      </c>
      <c r="AJ105" s="148"/>
      <c r="AK105" s="45"/>
      <c r="AL105" s="149"/>
      <c r="AM105" s="197"/>
      <c r="AN105" s="197"/>
      <c r="AO105" s="173">
        <f t="shared" si="14"/>
        <v>0</v>
      </c>
      <c r="AP105" s="176">
        <f t="shared" si="15"/>
        <v>0</v>
      </c>
    </row>
    <row r="106" spans="1:42" ht="15" customHeight="1" x14ac:dyDescent="0.3">
      <c r="A106" s="44"/>
      <c r="B106" s="256" t="s">
        <v>204</v>
      </c>
      <c r="C106" s="34"/>
      <c r="D106" s="37"/>
      <c r="E106" s="37"/>
      <c r="F106" s="37"/>
      <c r="G106" s="37"/>
      <c r="H106" s="150"/>
      <c r="I106" s="427">
        <f t="shared" si="8"/>
        <v>0</v>
      </c>
      <c r="J106" s="37"/>
      <c r="K106" s="37"/>
      <c r="L106" s="150"/>
      <c r="M106" s="37"/>
      <c r="N106" s="150"/>
      <c r="O106" s="150"/>
      <c r="P106" s="37"/>
      <c r="Q106" s="37"/>
      <c r="R106" s="171">
        <f t="shared" si="9"/>
        <v>0</v>
      </c>
      <c r="S106" s="147"/>
      <c r="T106" s="34"/>
      <c r="U106" s="205">
        <f t="shared" si="10"/>
        <v>0</v>
      </c>
      <c r="V106" s="147"/>
      <c r="W106" s="147"/>
      <c r="X106" s="147"/>
      <c r="Y106" s="352">
        <f t="shared" si="11"/>
        <v>0</v>
      </c>
      <c r="Z106" s="147"/>
      <c r="AA106" s="52"/>
      <c r="AB106" s="147"/>
      <c r="AC106" s="172">
        <f t="shared" si="12"/>
        <v>0</v>
      </c>
      <c r="AD106" s="37"/>
      <c r="AE106" s="34"/>
      <c r="AF106" s="195"/>
      <c r="AG106" s="195"/>
      <c r="AH106" s="382"/>
      <c r="AI106" s="405">
        <f t="shared" si="13"/>
        <v>0</v>
      </c>
      <c r="AJ106" s="37"/>
      <c r="AK106" s="34"/>
      <c r="AL106" s="195"/>
      <c r="AM106" s="195"/>
      <c r="AN106" s="382"/>
      <c r="AO106" s="173">
        <f t="shared" si="14"/>
        <v>0</v>
      </c>
      <c r="AP106" s="176">
        <f t="shared" si="15"/>
        <v>0</v>
      </c>
    </row>
    <row r="107" spans="1:42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37"/>
      <c r="H107" s="37"/>
      <c r="I107" s="427">
        <f t="shared" si="8"/>
        <v>0</v>
      </c>
      <c r="J107" s="37"/>
      <c r="K107" s="37"/>
      <c r="L107" s="37"/>
      <c r="M107" s="37"/>
      <c r="N107" s="37"/>
      <c r="O107" s="37"/>
      <c r="P107" s="37"/>
      <c r="Q107" s="37"/>
      <c r="R107" s="171">
        <f t="shared" si="9"/>
        <v>0</v>
      </c>
      <c r="S107" s="37"/>
      <c r="T107" s="34"/>
      <c r="U107" s="205">
        <f t="shared" si="10"/>
        <v>0</v>
      </c>
      <c r="V107" s="37"/>
      <c r="W107" s="37"/>
      <c r="X107" s="37"/>
      <c r="Y107" s="352">
        <f t="shared" si="11"/>
        <v>0</v>
      </c>
      <c r="Z107" s="37"/>
      <c r="AA107" s="34"/>
      <c r="AB107" s="37"/>
      <c r="AC107" s="172">
        <f t="shared" si="12"/>
        <v>0</v>
      </c>
      <c r="AD107" s="143"/>
      <c r="AE107" s="34"/>
      <c r="AF107" s="325"/>
      <c r="AG107" s="195"/>
      <c r="AH107" s="195"/>
      <c r="AI107" s="405">
        <f t="shared" si="13"/>
        <v>0</v>
      </c>
      <c r="AJ107" s="143"/>
      <c r="AK107" s="34"/>
      <c r="AL107" s="325"/>
      <c r="AM107" s="195"/>
      <c r="AN107" s="195"/>
      <c r="AO107" s="173">
        <f t="shared" si="14"/>
        <v>0</v>
      </c>
      <c r="AP107" s="176">
        <f t="shared" si="15"/>
        <v>0</v>
      </c>
    </row>
    <row r="108" spans="1:42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37"/>
      <c r="H108" s="37"/>
      <c r="I108" s="427">
        <f t="shared" si="8"/>
        <v>0</v>
      </c>
      <c r="J108" s="37"/>
      <c r="K108" s="37"/>
      <c r="L108" s="37"/>
      <c r="M108" s="37"/>
      <c r="N108" s="37"/>
      <c r="O108" s="37"/>
      <c r="P108" s="37"/>
      <c r="Q108" s="37"/>
      <c r="R108" s="171">
        <f t="shared" si="9"/>
        <v>0</v>
      </c>
      <c r="S108" s="37"/>
      <c r="T108" s="34"/>
      <c r="U108" s="205">
        <f t="shared" si="10"/>
        <v>0</v>
      </c>
      <c r="V108" s="37"/>
      <c r="W108" s="37"/>
      <c r="X108" s="37"/>
      <c r="Y108" s="352">
        <f t="shared" si="11"/>
        <v>0</v>
      </c>
      <c r="Z108" s="37"/>
      <c r="AA108" s="34"/>
      <c r="AB108" s="37"/>
      <c r="AC108" s="172">
        <f t="shared" si="12"/>
        <v>0</v>
      </c>
      <c r="AD108" s="143"/>
      <c r="AE108" s="34"/>
      <c r="AF108" s="325"/>
      <c r="AG108" s="195"/>
      <c r="AH108" s="195"/>
      <c r="AI108" s="405">
        <f t="shared" si="13"/>
        <v>0</v>
      </c>
      <c r="AJ108" s="143"/>
      <c r="AK108" s="34"/>
      <c r="AL108" s="325"/>
      <c r="AM108" s="195"/>
      <c r="AN108" s="195"/>
      <c r="AO108" s="173">
        <f t="shared" si="14"/>
        <v>0</v>
      </c>
      <c r="AP108" s="176">
        <f t="shared" si="15"/>
        <v>0</v>
      </c>
    </row>
    <row r="109" spans="1:42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37"/>
      <c r="H109" s="37"/>
      <c r="I109" s="427">
        <f t="shared" si="8"/>
        <v>0</v>
      </c>
      <c r="J109" s="37"/>
      <c r="K109" s="37"/>
      <c r="L109" s="37"/>
      <c r="M109" s="37"/>
      <c r="N109" s="37"/>
      <c r="O109" s="37"/>
      <c r="P109" s="37"/>
      <c r="Q109" s="37"/>
      <c r="R109" s="171">
        <f t="shared" si="9"/>
        <v>0</v>
      </c>
      <c r="S109" s="37"/>
      <c r="T109" s="34"/>
      <c r="U109" s="205">
        <f t="shared" si="10"/>
        <v>0</v>
      </c>
      <c r="V109" s="37"/>
      <c r="W109" s="37"/>
      <c r="X109" s="37"/>
      <c r="Y109" s="352">
        <f t="shared" si="11"/>
        <v>0</v>
      </c>
      <c r="Z109" s="37"/>
      <c r="AA109" s="34"/>
      <c r="AB109" s="37"/>
      <c r="AC109" s="172">
        <f t="shared" si="12"/>
        <v>0</v>
      </c>
      <c r="AD109" s="143"/>
      <c r="AE109" s="34"/>
      <c r="AF109" s="325"/>
      <c r="AG109" s="195"/>
      <c r="AH109" s="195"/>
      <c r="AI109" s="405">
        <f t="shared" si="13"/>
        <v>0</v>
      </c>
      <c r="AJ109" s="143"/>
      <c r="AK109" s="34"/>
      <c r="AL109" s="325"/>
      <c r="AM109" s="195"/>
      <c r="AN109" s="195"/>
      <c r="AO109" s="173">
        <f t="shared" si="14"/>
        <v>0</v>
      </c>
      <c r="AP109" s="176">
        <f t="shared" si="15"/>
        <v>0</v>
      </c>
    </row>
    <row r="110" spans="1:42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37"/>
      <c r="H110" s="37"/>
      <c r="I110" s="427">
        <f t="shared" si="8"/>
        <v>0</v>
      </c>
      <c r="J110" s="37"/>
      <c r="K110" s="37"/>
      <c r="L110" s="37"/>
      <c r="M110" s="37"/>
      <c r="N110" s="37"/>
      <c r="O110" s="37"/>
      <c r="P110" s="37"/>
      <c r="Q110" s="37"/>
      <c r="R110" s="171">
        <f t="shared" si="9"/>
        <v>0</v>
      </c>
      <c r="S110" s="37"/>
      <c r="T110" s="34"/>
      <c r="U110" s="205">
        <f t="shared" si="10"/>
        <v>0</v>
      </c>
      <c r="V110" s="37"/>
      <c r="W110" s="37"/>
      <c r="X110" s="37"/>
      <c r="Y110" s="352">
        <f t="shared" si="11"/>
        <v>0</v>
      </c>
      <c r="Z110" s="37"/>
      <c r="AA110" s="34"/>
      <c r="AB110" s="37"/>
      <c r="AC110" s="172">
        <f t="shared" si="12"/>
        <v>0</v>
      </c>
      <c r="AD110" s="143"/>
      <c r="AE110" s="34"/>
      <c r="AF110" s="325"/>
      <c r="AG110" s="195"/>
      <c r="AH110" s="195"/>
      <c r="AI110" s="405">
        <f t="shared" si="13"/>
        <v>0</v>
      </c>
      <c r="AJ110" s="143"/>
      <c r="AK110" s="34"/>
      <c r="AL110" s="325"/>
      <c r="AM110" s="195"/>
      <c r="AN110" s="195"/>
      <c r="AO110" s="173">
        <f t="shared" si="14"/>
        <v>0</v>
      </c>
      <c r="AP110" s="176">
        <f t="shared" si="15"/>
        <v>0</v>
      </c>
    </row>
    <row r="111" spans="1:42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37"/>
      <c r="H111" s="37"/>
      <c r="I111" s="427">
        <f t="shared" si="8"/>
        <v>0</v>
      </c>
      <c r="J111" s="37"/>
      <c r="K111" s="37"/>
      <c r="L111" s="37"/>
      <c r="M111" s="37"/>
      <c r="N111" s="37"/>
      <c r="O111" s="37"/>
      <c r="P111" s="37"/>
      <c r="Q111" s="37"/>
      <c r="R111" s="171">
        <f t="shared" si="9"/>
        <v>0</v>
      </c>
      <c r="S111" s="37"/>
      <c r="T111" s="34"/>
      <c r="U111" s="205">
        <f t="shared" si="10"/>
        <v>0</v>
      </c>
      <c r="V111" s="37"/>
      <c r="W111" s="37"/>
      <c r="X111" s="37"/>
      <c r="Y111" s="352">
        <f t="shared" si="11"/>
        <v>0</v>
      </c>
      <c r="Z111" s="37"/>
      <c r="AA111" s="34"/>
      <c r="AB111" s="37"/>
      <c r="AC111" s="172">
        <f t="shared" si="12"/>
        <v>0</v>
      </c>
      <c r="AD111" s="143"/>
      <c r="AE111" s="34"/>
      <c r="AF111" s="325"/>
      <c r="AG111" s="195"/>
      <c r="AH111" s="195"/>
      <c r="AI111" s="405">
        <f t="shared" si="13"/>
        <v>0</v>
      </c>
      <c r="AJ111" s="143"/>
      <c r="AK111" s="34"/>
      <c r="AL111" s="325"/>
      <c r="AM111" s="195"/>
      <c r="AN111" s="195"/>
      <c r="AO111" s="173">
        <f t="shared" si="14"/>
        <v>0</v>
      </c>
      <c r="AP111" s="176">
        <f t="shared" si="15"/>
        <v>0</v>
      </c>
    </row>
    <row r="112" spans="1:42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37"/>
      <c r="H112" s="37"/>
      <c r="I112" s="427">
        <f t="shared" si="8"/>
        <v>0</v>
      </c>
      <c r="J112" s="37"/>
      <c r="K112" s="37"/>
      <c r="L112" s="37"/>
      <c r="M112" s="37"/>
      <c r="N112" s="37"/>
      <c r="O112" s="37"/>
      <c r="P112" s="37"/>
      <c r="Q112" s="37"/>
      <c r="R112" s="171">
        <f t="shared" si="9"/>
        <v>0</v>
      </c>
      <c r="S112" s="37"/>
      <c r="T112" s="34"/>
      <c r="U112" s="205">
        <f t="shared" si="10"/>
        <v>0</v>
      </c>
      <c r="V112" s="37"/>
      <c r="W112" s="37"/>
      <c r="X112" s="37"/>
      <c r="Y112" s="352">
        <f t="shared" si="11"/>
        <v>0</v>
      </c>
      <c r="Z112" s="37"/>
      <c r="AA112" s="34"/>
      <c r="AB112" s="37"/>
      <c r="AC112" s="172">
        <f t="shared" si="12"/>
        <v>0</v>
      </c>
      <c r="AD112" s="143"/>
      <c r="AE112" s="34"/>
      <c r="AF112" s="325"/>
      <c r="AG112" s="195"/>
      <c r="AH112" s="195"/>
      <c r="AI112" s="405">
        <f t="shared" si="13"/>
        <v>0</v>
      </c>
      <c r="AJ112" s="143"/>
      <c r="AK112" s="34"/>
      <c r="AL112" s="325"/>
      <c r="AM112" s="195"/>
      <c r="AN112" s="195"/>
      <c r="AO112" s="173">
        <f t="shared" si="14"/>
        <v>0</v>
      </c>
      <c r="AP112" s="176">
        <f t="shared" si="15"/>
        <v>0</v>
      </c>
    </row>
    <row r="113" spans="1:42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37"/>
      <c r="H113" s="37"/>
      <c r="I113" s="427">
        <f t="shared" si="8"/>
        <v>0</v>
      </c>
      <c r="J113" s="37"/>
      <c r="K113" s="37"/>
      <c r="L113" s="37"/>
      <c r="M113" s="37"/>
      <c r="N113" s="37"/>
      <c r="O113" s="37"/>
      <c r="P113" s="37"/>
      <c r="Q113" s="37"/>
      <c r="R113" s="171">
        <f t="shared" si="9"/>
        <v>0</v>
      </c>
      <c r="S113" s="37"/>
      <c r="T113" s="34"/>
      <c r="U113" s="205">
        <f t="shared" si="10"/>
        <v>0</v>
      </c>
      <c r="V113" s="37"/>
      <c r="W113" s="37"/>
      <c r="X113" s="37"/>
      <c r="Y113" s="352">
        <f t="shared" si="11"/>
        <v>0</v>
      </c>
      <c r="Z113" s="37"/>
      <c r="AA113" s="34"/>
      <c r="AB113" s="37"/>
      <c r="AC113" s="172">
        <f t="shared" si="12"/>
        <v>0</v>
      </c>
      <c r="AD113" s="143"/>
      <c r="AE113" s="34"/>
      <c r="AF113" s="325"/>
      <c r="AG113" s="195"/>
      <c r="AH113" s="195"/>
      <c r="AI113" s="405">
        <f t="shared" si="13"/>
        <v>0</v>
      </c>
      <c r="AJ113" s="143"/>
      <c r="AK113" s="34"/>
      <c r="AL113" s="325"/>
      <c r="AM113" s="195"/>
      <c r="AN113" s="195"/>
      <c r="AO113" s="173">
        <f t="shared" si="14"/>
        <v>0</v>
      </c>
      <c r="AP113" s="176">
        <f t="shared" si="15"/>
        <v>0</v>
      </c>
    </row>
    <row r="114" spans="1:42" x14ac:dyDescent="0.3">
      <c r="A114" s="14"/>
      <c r="B114" s="253" t="s">
        <v>61</v>
      </c>
      <c r="C114" s="7"/>
      <c r="D114" s="37"/>
      <c r="E114" s="37"/>
      <c r="F114" s="37"/>
      <c r="G114" s="37"/>
      <c r="H114" s="37"/>
      <c r="I114" s="427">
        <f t="shared" si="8"/>
        <v>0</v>
      </c>
      <c r="J114" s="37"/>
      <c r="K114" s="37"/>
      <c r="L114" s="37"/>
      <c r="M114" s="37"/>
      <c r="N114" s="37"/>
      <c r="O114" s="37"/>
      <c r="P114" s="37"/>
      <c r="Q114" s="37"/>
      <c r="R114" s="171">
        <f t="shared" si="9"/>
        <v>0</v>
      </c>
      <c r="S114" s="37"/>
      <c r="T114" s="37"/>
      <c r="U114" s="205">
        <f t="shared" si="10"/>
        <v>0</v>
      </c>
      <c r="V114" s="37"/>
      <c r="W114" s="37"/>
      <c r="X114" s="37"/>
      <c r="Y114" s="352">
        <f t="shared" si="11"/>
        <v>0</v>
      </c>
      <c r="Z114" s="37"/>
      <c r="AA114" s="37"/>
      <c r="AB114" s="37"/>
      <c r="AC114" s="172">
        <f t="shared" si="12"/>
        <v>0</v>
      </c>
      <c r="AD114" s="143"/>
      <c r="AE114" s="37"/>
      <c r="AF114" s="37"/>
      <c r="AG114" s="195"/>
      <c r="AH114" s="195"/>
      <c r="AI114" s="405">
        <f t="shared" si="13"/>
        <v>0</v>
      </c>
      <c r="AJ114" s="143"/>
      <c r="AK114" s="37"/>
      <c r="AL114" s="37"/>
      <c r="AM114" s="195"/>
      <c r="AN114" s="195"/>
      <c r="AO114" s="173">
        <f t="shared" si="14"/>
        <v>0</v>
      </c>
      <c r="AP114" s="176">
        <f t="shared" si="15"/>
        <v>0</v>
      </c>
    </row>
    <row r="115" spans="1:42" x14ac:dyDescent="0.3">
      <c r="A115" s="14">
        <v>95</v>
      </c>
      <c r="B115" s="15" t="s">
        <v>1</v>
      </c>
      <c r="C115" s="16" t="s">
        <v>12</v>
      </c>
      <c r="D115" s="37"/>
      <c r="E115" s="37"/>
      <c r="F115" s="37"/>
      <c r="G115" s="37"/>
      <c r="H115" s="37"/>
      <c r="I115" s="427">
        <f t="shared" si="8"/>
        <v>0</v>
      </c>
      <c r="J115" s="37"/>
      <c r="K115" s="37"/>
      <c r="L115" s="37"/>
      <c r="M115" s="37"/>
      <c r="N115" s="37"/>
      <c r="O115" s="37"/>
      <c r="P115" s="37"/>
      <c r="Q115" s="37"/>
      <c r="R115" s="171">
        <f t="shared" si="9"/>
        <v>0</v>
      </c>
      <c r="S115" s="37"/>
      <c r="T115" s="37"/>
      <c r="U115" s="205">
        <f t="shared" si="10"/>
        <v>0</v>
      </c>
      <c r="V115" s="37"/>
      <c r="W115" s="37"/>
      <c r="X115" s="37"/>
      <c r="Y115" s="352">
        <f t="shared" si="11"/>
        <v>0</v>
      </c>
      <c r="Z115" s="37"/>
      <c r="AA115" s="37"/>
      <c r="AB115" s="37"/>
      <c r="AC115" s="172">
        <f t="shared" si="12"/>
        <v>0</v>
      </c>
      <c r="AD115" s="143"/>
      <c r="AE115" s="37"/>
      <c r="AF115" s="37"/>
      <c r="AG115" s="195"/>
      <c r="AH115" s="195"/>
      <c r="AI115" s="405">
        <f t="shared" si="13"/>
        <v>0</v>
      </c>
      <c r="AJ115" s="143"/>
      <c r="AK115" s="37"/>
      <c r="AL115" s="37"/>
      <c r="AM115" s="195"/>
      <c r="AN115" s="195"/>
      <c r="AO115" s="173">
        <f t="shared" si="14"/>
        <v>0</v>
      </c>
      <c r="AP115" s="176">
        <f t="shared" si="15"/>
        <v>0</v>
      </c>
    </row>
    <row r="116" spans="1:42" ht="15" customHeight="1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27">
        <f t="shared" si="8"/>
        <v>0</v>
      </c>
      <c r="J116" s="37"/>
      <c r="K116" s="37"/>
      <c r="L116" s="37"/>
      <c r="M116" s="37"/>
      <c r="N116" s="37"/>
      <c r="O116" s="37"/>
      <c r="P116" s="37"/>
      <c r="Q116" s="37"/>
      <c r="R116" s="171">
        <f t="shared" si="9"/>
        <v>0</v>
      </c>
      <c r="S116" s="37"/>
      <c r="T116" s="37"/>
      <c r="U116" s="205">
        <f t="shared" si="10"/>
        <v>0</v>
      </c>
      <c r="V116" s="37"/>
      <c r="W116" s="37"/>
      <c r="X116" s="37"/>
      <c r="Y116" s="352">
        <f t="shared" si="11"/>
        <v>0</v>
      </c>
      <c r="Z116" s="37"/>
      <c r="AA116" s="37"/>
      <c r="AB116" s="37"/>
      <c r="AC116" s="172">
        <f t="shared" si="12"/>
        <v>0</v>
      </c>
      <c r="AD116" s="143"/>
      <c r="AE116" s="37"/>
      <c r="AF116" s="37"/>
      <c r="AG116" s="195"/>
      <c r="AH116" s="195"/>
      <c r="AI116" s="405">
        <f t="shared" si="13"/>
        <v>0</v>
      </c>
      <c r="AJ116" s="143"/>
      <c r="AK116" s="37"/>
      <c r="AL116" s="37"/>
      <c r="AM116" s="195"/>
      <c r="AN116" s="195"/>
      <c r="AO116" s="173">
        <f t="shared" si="14"/>
        <v>0</v>
      </c>
      <c r="AP116" s="176">
        <f t="shared" si="15"/>
        <v>0</v>
      </c>
    </row>
    <row r="117" spans="1:42" ht="15" customHeight="1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27">
        <f t="shared" si="8"/>
        <v>0</v>
      </c>
      <c r="J117" s="37"/>
      <c r="K117" s="37"/>
      <c r="L117" s="37"/>
      <c r="M117" s="37"/>
      <c r="N117" s="37"/>
      <c r="O117" s="37"/>
      <c r="P117" s="37"/>
      <c r="Q117" s="37"/>
      <c r="R117" s="171">
        <f t="shared" si="9"/>
        <v>0</v>
      </c>
      <c r="S117" s="37"/>
      <c r="T117" s="37"/>
      <c r="U117" s="205">
        <f t="shared" si="10"/>
        <v>0</v>
      </c>
      <c r="V117" s="37"/>
      <c r="W117" s="37"/>
      <c r="X117" s="37"/>
      <c r="Y117" s="352">
        <f t="shared" si="11"/>
        <v>0</v>
      </c>
      <c r="Z117" s="37"/>
      <c r="AA117" s="37"/>
      <c r="AB117" s="37"/>
      <c r="AC117" s="172">
        <f t="shared" si="12"/>
        <v>0</v>
      </c>
      <c r="AD117" s="143"/>
      <c r="AE117" s="37"/>
      <c r="AF117" s="37"/>
      <c r="AG117" s="195"/>
      <c r="AH117" s="195"/>
      <c r="AI117" s="405">
        <f t="shared" si="13"/>
        <v>0</v>
      </c>
      <c r="AJ117" s="143"/>
      <c r="AK117" s="37"/>
      <c r="AL117" s="37"/>
      <c r="AM117" s="195"/>
      <c r="AN117" s="195"/>
      <c r="AO117" s="173">
        <f t="shared" si="14"/>
        <v>0</v>
      </c>
      <c r="AP117" s="176">
        <f t="shared" si="15"/>
        <v>0</v>
      </c>
    </row>
    <row r="118" spans="1:42" ht="15" customHeight="1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27">
        <f t="shared" si="8"/>
        <v>0</v>
      </c>
      <c r="J118" s="37"/>
      <c r="K118" s="37"/>
      <c r="L118" s="37"/>
      <c r="M118" s="37"/>
      <c r="N118" s="37"/>
      <c r="O118" s="37"/>
      <c r="P118" s="37"/>
      <c r="Q118" s="37"/>
      <c r="R118" s="171">
        <f t="shared" si="9"/>
        <v>0</v>
      </c>
      <c r="S118" s="37"/>
      <c r="T118" s="37"/>
      <c r="U118" s="205">
        <f t="shared" si="10"/>
        <v>0</v>
      </c>
      <c r="V118" s="37"/>
      <c r="W118" s="37"/>
      <c r="X118" s="37"/>
      <c r="Y118" s="352">
        <f t="shared" si="11"/>
        <v>0</v>
      </c>
      <c r="Z118" s="37"/>
      <c r="AA118" s="37"/>
      <c r="AB118" s="37"/>
      <c r="AC118" s="172">
        <f t="shared" si="12"/>
        <v>0</v>
      </c>
      <c r="AD118" s="143"/>
      <c r="AE118" s="37"/>
      <c r="AF118" s="37"/>
      <c r="AG118" s="195"/>
      <c r="AH118" s="195"/>
      <c r="AI118" s="405">
        <f t="shared" si="13"/>
        <v>0</v>
      </c>
      <c r="AJ118" s="143"/>
      <c r="AK118" s="37"/>
      <c r="AL118" s="37"/>
      <c r="AM118" s="195"/>
      <c r="AN118" s="195"/>
      <c r="AO118" s="173">
        <f t="shared" si="14"/>
        <v>0</v>
      </c>
      <c r="AP118" s="176">
        <f t="shared" si="15"/>
        <v>0</v>
      </c>
    </row>
    <row r="119" spans="1:42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27">
        <f t="shared" si="8"/>
        <v>0</v>
      </c>
      <c r="J119" s="37"/>
      <c r="K119" s="37"/>
      <c r="L119" s="37"/>
      <c r="M119" s="37"/>
      <c r="N119" s="37"/>
      <c r="O119" s="37"/>
      <c r="P119" s="37"/>
      <c r="Q119" s="37"/>
      <c r="R119" s="171">
        <f t="shared" si="9"/>
        <v>0</v>
      </c>
      <c r="S119" s="37"/>
      <c r="T119" s="37"/>
      <c r="U119" s="205">
        <f t="shared" si="10"/>
        <v>0</v>
      </c>
      <c r="V119" s="37"/>
      <c r="W119" s="37"/>
      <c r="X119" s="37"/>
      <c r="Y119" s="352">
        <f t="shared" si="11"/>
        <v>0</v>
      </c>
      <c r="Z119" s="37"/>
      <c r="AA119" s="37"/>
      <c r="AB119" s="37"/>
      <c r="AC119" s="172">
        <f t="shared" si="12"/>
        <v>0</v>
      </c>
      <c r="AD119" s="143"/>
      <c r="AE119" s="37"/>
      <c r="AF119" s="37"/>
      <c r="AG119" s="195"/>
      <c r="AH119" s="195"/>
      <c r="AI119" s="405">
        <f t="shared" si="13"/>
        <v>0</v>
      </c>
      <c r="AJ119" s="143"/>
      <c r="AK119" s="37"/>
      <c r="AL119" s="37"/>
      <c r="AM119" s="195"/>
      <c r="AN119" s="195"/>
      <c r="AO119" s="173">
        <f t="shared" si="14"/>
        <v>0</v>
      </c>
      <c r="AP119" s="176">
        <f t="shared" si="15"/>
        <v>0</v>
      </c>
    </row>
    <row r="120" spans="1:42" ht="15" customHeight="1" x14ac:dyDescent="0.3">
      <c r="A120" s="14">
        <v>100</v>
      </c>
      <c r="B120" s="15" t="s">
        <v>65</v>
      </c>
      <c r="C120" s="16" t="s">
        <v>12</v>
      </c>
      <c r="D120" s="427">
        <v>0.1</v>
      </c>
      <c r="E120" s="37"/>
      <c r="F120" s="37"/>
      <c r="G120" s="37"/>
      <c r="H120" s="37"/>
      <c r="I120" s="427">
        <f t="shared" si="8"/>
        <v>0.1</v>
      </c>
      <c r="J120" s="427">
        <v>0.1</v>
      </c>
      <c r="K120" s="37"/>
      <c r="L120" s="37"/>
      <c r="M120" s="37"/>
      <c r="N120" s="37"/>
      <c r="O120" s="37"/>
      <c r="P120" s="37"/>
      <c r="Q120" s="37"/>
      <c r="R120" s="171">
        <f t="shared" si="9"/>
        <v>0.1</v>
      </c>
      <c r="S120" s="37"/>
      <c r="T120" s="37"/>
      <c r="U120" s="205">
        <f t="shared" si="10"/>
        <v>0</v>
      </c>
      <c r="V120" s="37"/>
      <c r="W120" s="37"/>
      <c r="X120" s="37"/>
      <c r="Y120" s="352">
        <f t="shared" si="11"/>
        <v>0</v>
      </c>
      <c r="Z120" s="37"/>
      <c r="AA120" s="37"/>
      <c r="AB120" s="37"/>
      <c r="AC120" s="172">
        <f t="shared" si="12"/>
        <v>0</v>
      </c>
      <c r="AD120" s="143"/>
      <c r="AE120" s="37"/>
      <c r="AF120" s="37"/>
      <c r="AG120" s="195"/>
      <c r="AH120" s="195"/>
      <c r="AI120" s="405">
        <f t="shared" si="13"/>
        <v>0</v>
      </c>
      <c r="AJ120" s="143"/>
      <c r="AK120" s="37"/>
      <c r="AL120" s="37"/>
      <c r="AM120" s="195"/>
      <c r="AN120" s="195"/>
      <c r="AO120" s="173">
        <f t="shared" si="14"/>
        <v>0</v>
      </c>
      <c r="AP120" s="176">
        <f t="shared" si="15"/>
        <v>0.2</v>
      </c>
    </row>
    <row r="121" spans="1:42" x14ac:dyDescent="0.3">
      <c r="A121" s="14"/>
      <c r="B121" s="253" t="s">
        <v>119</v>
      </c>
      <c r="C121" s="7"/>
      <c r="D121" s="37"/>
      <c r="E121" s="37"/>
      <c r="F121" s="37"/>
      <c r="G121" s="37"/>
      <c r="H121" s="37"/>
      <c r="I121" s="427">
        <f t="shared" si="8"/>
        <v>0</v>
      </c>
      <c r="J121" s="37"/>
      <c r="K121" s="37"/>
      <c r="L121" s="37"/>
      <c r="M121" s="37"/>
      <c r="N121" s="37"/>
      <c r="O121" s="37"/>
      <c r="P121" s="37"/>
      <c r="Q121" s="37"/>
      <c r="R121" s="171">
        <f t="shared" si="9"/>
        <v>0</v>
      </c>
      <c r="S121" s="37"/>
      <c r="T121" s="37"/>
      <c r="U121" s="205">
        <f t="shared" si="10"/>
        <v>0</v>
      </c>
      <c r="V121" s="37"/>
      <c r="W121" s="37"/>
      <c r="X121" s="37"/>
      <c r="Y121" s="352">
        <f t="shared" si="11"/>
        <v>0</v>
      </c>
      <c r="Z121" s="37"/>
      <c r="AA121" s="37"/>
      <c r="AB121" s="37"/>
      <c r="AC121" s="172">
        <f t="shared" si="12"/>
        <v>0</v>
      </c>
      <c r="AD121" s="143"/>
      <c r="AE121" s="37"/>
      <c r="AF121" s="37"/>
      <c r="AG121" s="195"/>
      <c r="AH121" s="195"/>
      <c r="AI121" s="405">
        <f t="shared" si="13"/>
        <v>0</v>
      </c>
      <c r="AJ121" s="143"/>
      <c r="AK121" s="37"/>
      <c r="AL121" s="37"/>
      <c r="AM121" s="195"/>
      <c r="AN121" s="195"/>
      <c r="AO121" s="173">
        <f t="shared" si="14"/>
        <v>0</v>
      </c>
      <c r="AP121" s="176">
        <f t="shared" si="15"/>
        <v>0</v>
      </c>
    </row>
    <row r="122" spans="1:42" ht="15" customHeight="1" x14ac:dyDescent="0.3">
      <c r="A122" s="14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27">
        <f t="shared" si="8"/>
        <v>0</v>
      </c>
      <c r="J122" s="37"/>
      <c r="K122" s="37"/>
      <c r="L122" s="37"/>
      <c r="M122" s="37"/>
      <c r="N122" s="37"/>
      <c r="O122" s="37"/>
      <c r="P122" s="37"/>
      <c r="Q122" s="37"/>
      <c r="R122" s="171">
        <f t="shared" si="9"/>
        <v>0</v>
      </c>
      <c r="S122" s="37"/>
      <c r="T122" s="37"/>
      <c r="U122" s="205">
        <f t="shared" si="10"/>
        <v>0</v>
      </c>
      <c r="V122" s="37"/>
      <c r="W122" s="37"/>
      <c r="X122" s="37"/>
      <c r="Y122" s="352">
        <f t="shared" si="11"/>
        <v>0</v>
      </c>
      <c r="Z122" s="37"/>
      <c r="AA122" s="37"/>
      <c r="AB122" s="37"/>
      <c r="AC122" s="172">
        <f t="shared" si="12"/>
        <v>0</v>
      </c>
      <c r="AD122" s="143"/>
      <c r="AE122" s="37"/>
      <c r="AF122" s="37"/>
      <c r="AG122" s="195"/>
      <c r="AH122" s="195"/>
      <c r="AI122" s="405">
        <f t="shared" si="13"/>
        <v>0</v>
      </c>
      <c r="AJ122" s="143"/>
      <c r="AK122" s="37"/>
      <c r="AL122" s="37"/>
      <c r="AM122" s="195"/>
      <c r="AN122" s="195"/>
      <c r="AO122" s="173">
        <f t="shared" si="14"/>
        <v>0</v>
      </c>
      <c r="AP122" s="176">
        <f t="shared" si="15"/>
        <v>0</v>
      </c>
    </row>
    <row r="123" spans="1:42" x14ac:dyDescent="0.3">
      <c r="A123" s="14">
        <v>102</v>
      </c>
      <c r="B123" s="15" t="s">
        <v>73</v>
      </c>
      <c r="C123" s="24" t="s">
        <v>12</v>
      </c>
      <c r="D123" s="37"/>
      <c r="E123" s="37"/>
      <c r="F123" s="37"/>
      <c r="G123" s="37"/>
      <c r="H123" s="37"/>
      <c r="I123" s="427">
        <f t="shared" si="8"/>
        <v>0</v>
      </c>
      <c r="J123" s="37"/>
      <c r="K123" s="37"/>
      <c r="L123" s="37"/>
      <c r="M123" s="37"/>
      <c r="N123" s="37"/>
      <c r="O123" s="37"/>
      <c r="P123" s="37"/>
      <c r="Q123" s="37"/>
      <c r="R123" s="171">
        <f t="shared" si="9"/>
        <v>0</v>
      </c>
      <c r="S123" s="37"/>
      <c r="T123" s="37"/>
      <c r="U123" s="205">
        <f t="shared" si="10"/>
        <v>0</v>
      </c>
      <c r="V123" s="37"/>
      <c r="W123" s="37"/>
      <c r="X123" s="37"/>
      <c r="Y123" s="352">
        <f t="shared" si="11"/>
        <v>0</v>
      </c>
      <c r="Z123" s="37"/>
      <c r="AA123" s="37"/>
      <c r="AB123" s="37"/>
      <c r="AC123" s="172">
        <f t="shared" si="12"/>
        <v>0</v>
      </c>
      <c r="AD123" s="143"/>
      <c r="AE123" s="172">
        <v>0.20519999999999999</v>
      </c>
      <c r="AF123" s="37"/>
      <c r="AG123" s="195"/>
      <c r="AH123" s="195"/>
      <c r="AI123" s="405">
        <f t="shared" si="13"/>
        <v>0.20519999999999999</v>
      </c>
      <c r="AJ123" s="143"/>
      <c r="AK123" s="172">
        <v>0.20519999999999999</v>
      </c>
      <c r="AL123" s="37"/>
      <c r="AM123" s="195"/>
      <c r="AN123" s="195"/>
      <c r="AO123" s="173">
        <f t="shared" si="14"/>
        <v>0</v>
      </c>
      <c r="AP123" s="176">
        <f t="shared" si="15"/>
        <v>0.20519999999999999</v>
      </c>
    </row>
    <row r="124" spans="1:42" x14ac:dyDescent="0.3">
      <c r="A124" s="14">
        <v>103</v>
      </c>
      <c r="B124" s="15" t="s">
        <v>74</v>
      </c>
      <c r="C124" s="24" t="s">
        <v>12</v>
      </c>
      <c r="D124" s="37"/>
      <c r="E124" s="37"/>
      <c r="F124" s="427">
        <v>8.9999999999999993E-3</v>
      </c>
      <c r="G124" s="37"/>
      <c r="H124" s="37"/>
      <c r="I124" s="427">
        <f t="shared" si="8"/>
        <v>8.9999999999999993E-3</v>
      </c>
      <c r="J124" s="37"/>
      <c r="K124" s="427">
        <v>1.1900000000000001E-2</v>
      </c>
      <c r="L124" s="37"/>
      <c r="M124" s="37"/>
      <c r="N124" s="37"/>
      <c r="O124" s="37"/>
      <c r="P124" s="37"/>
      <c r="Q124" s="37"/>
      <c r="R124" s="171">
        <f t="shared" si="9"/>
        <v>1.1900000000000001E-2</v>
      </c>
      <c r="S124" s="37"/>
      <c r="T124" s="37"/>
      <c r="U124" s="205">
        <f t="shared" si="10"/>
        <v>0</v>
      </c>
      <c r="V124" s="37"/>
      <c r="W124" s="37"/>
      <c r="X124" s="37"/>
      <c r="Y124" s="352">
        <f t="shared" si="11"/>
        <v>0</v>
      </c>
      <c r="Z124" s="172">
        <v>1.32E-2</v>
      </c>
      <c r="AA124" s="37"/>
      <c r="AB124" s="37"/>
      <c r="AC124" s="172">
        <f t="shared" si="12"/>
        <v>1.32E-2</v>
      </c>
      <c r="AD124" s="397">
        <v>1.2E-2</v>
      </c>
      <c r="AE124" s="37"/>
      <c r="AF124" s="37"/>
      <c r="AG124" s="195"/>
      <c r="AH124" s="195"/>
      <c r="AI124" s="405">
        <f t="shared" si="13"/>
        <v>1.2E-2</v>
      </c>
      <c r="AJ124" s="397">
        <v>1.2E-2</v>
      </c>
      <c r="AK124" s="37"/>
      <c r="AL124" s="37"/>
      <c r="AM124" s="195"/>
      <c r="AN124" s="195"/>
      <c r="AO124" s="173">
        <f t="shared" si="14"/>
        <v>0</v>
      </c>
      <c r="AP124" s="176">
        <f t="shared" si="15"/>
        <v>4.6100000000000002E-2</v>
      </c>
    </row>
    <row r="125" spans="1:42" x14ac:dyDescent="0.3">
      <c r="A125" s="14">
        <v>104</v>
      </c>
      <c r="B125" s="15" t="s">
        <v>75</v>
      </c>
      <c r="C125" s="24" t="s">
        <v>12</v>
      </c>
      <c r="D125" s="37"/>
      <c r="E125" s="37"/>
      <c r="F125" s="427">
        <v>1.54E-2</v>
      </c>
      <c r="G125" s="37"/>
      <c r="H125" s="37"/>
      <c r="I125" s="427">
        <f t="shared" si="8"/>
        <v>1.54E-2</v>
      </c>
      <c r="J125" s="37"/>
      <c r="K125" s="427">
        <v>2.1250000000000002E-2</v>
      </c>
      <c r="L125" s="37"/>
      <c r="M125" s="37"/>
      <c r="N125" s="37"/>
      <c r="O125" s="37"/>
      <c r="P125" s="37"/>
      <c r="Q125" s="37"/>
      <c r="R125" s="171">
        <f t="shared" si="9"/>
        <v>2.1250000000000002E-2</v>
      </c>
      <c r="S125" s="37"/>
      <c r="T125" s="37"/>
      <c r="U125" s="205">
        <f t="shared" si="10"/>
        <v>0</v>
      </c>
      <c r="V125" s="37"/>
      <c r="W125" s="37"/>
      <c r="X125" s="37"/>
      <c r="Y125" s="352">
        <f t="shared" si="11"/>
        <v>0</v>
      </c>
      <c r="Z125" s="172">
        <v>1.2500000000000001E-2</v>
      </c>
      <c r="AA125" s="37"/>
      <c r="AB125" s="37"/>
      <c r="AC125" s="172">
        <f t="shared" si="12"/>
        <v>1.2500000000000001E-2</v>
      </c>
      <c r="AD125" s="397">
        <v>2.5000000000000001E-2</v>
      </c>
      <c r="AE125" s="37"/>
      <c r="AF125" s="37"/>
      <c r="AG125" s="195"/>
      <c r="AH125" s="195"/>
      <c r="AI125" s="405">
        <f t="shared" si="13"/>
        <v>2.5000000000000001E-2</v>
      </c>
      <c r="AJ125" s="397">
        <v>2.5000000000000001E-2</v>
      </c>
      <c r="AK125" s="37"/>
      <c r="AL125" s="37"/>
      <c r="AM125" s="195"/>
      <c r="AN125" s="195"/>
      <c r="AO125" s="173">
        <f t="shared" si="14"/>
        <v>0</v>
      </c>
      <c r="AP125" s="176">
        <f t="shared" si="15"/>
        <v>7.4150000000000008E-2</v>
      </c>
    </row>
    <row r="126" spans="1:42" ht="15" customHeight="1" x14ac:dyDescent="0.3">
      <c r="A126" s="14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27">
        <f t="shared" si="8"/>
        <v>0</v>
      </c>
      <c r="J126" s="37"/>
      <c r="K126" s="37"/>
      <c r="L126" s="37"/>
      <c r="M126" s="37"/>
      <c r="N126" s="37"/>
      <c r="O126" s="37"/>
      <c r="P126" s="37"/>
      <c r="Q126" s="37"/>
      <c r="R126" s="171">
        <f t="shared" si="9"/>
        <v>0</v>
      </c>
      <c r="S126" s="37"/>
      <c r="T126" s="37"/>
      <c r="U126" s="205">
        <f t="shared" si="10"/>
        <v>0</v>
      </c>
      <c r="V126" s="37"/>
      <c r="W126" s="37"/>
      <c r="X126" s="37"/>
      <c r="Y126" s="352">
        <f t="shared" si="11"/>
        <v>0</v>
      </c>
      <c r="Z126" s="37"/>
      <c r="AA126" s="37"/>
      <c r="AB126" s="37"/>
      <c r="AC126" s="172">
        <f t="shared" si="12"/>
        <v>0</v>
      </c>
      <c r="AD126" s="143"/>
      <c r="AE126" s="37"/>
      <c r="AF126" s="37"/>
      <c r="AG126" s="195"/>
      <c r="AH126" s="195"/>
      <c r="AI126" s="405">
        <f t="shared" si="13"/>
        <v>0</v>
      </c>
      <c r="AJ126" s="143"/>
      <c r="AK126" s="37"/>
      <c r="AL126" s="37"/>
      <c r="AM126" s="195"/>
      <c r="AN126" s="195"/>
      <c r="AO126" s="173">
        <f t="shared" si="14"/>
        <v>0</v>
      </c>
      <c r="AP126" s="176">
        <f t="shared" si="15"/>
        <v>0</v>
      </c>
    </row>
    <row r="127" spans="1:42" ht="15" customHeight="1" x14ac:dyDescent="0.3">
      <c r="A127" s="14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27">
        <f t="shared" si="8"/>
        <v>0</v>
      </c>
      <c r="J127" s="37"/>
      <c r="K127" s="37"/>
      <c r="L127" s="37"/>
      <c r="M127" s="37"/>
      <c r="N127" s="37"/>
      <c r="O127" s="37"/>
      <c r="P127" s="37"/>
      <c r="Q127" s="37"/>
      <c r="R127" s="171">
        <f t="shared" si="9"/>
        <v>0</v>
      </c>
      <c r="S127" s="37"/>
      <c r="T127" s="37"/>
      <c r="U127" s="205">
        <f t="shared" si="10"/>
        <v>0</v>
      </c>
      <c r="V127" s="37"/>
      <c r="W127" s="37"/>
      <c r="X127" s="37"/>
      <c r="Y127" s="352">
        <f t="shared" si="11"/>
        <v>0</v>
      </c>
      <c r="Z127" s="37"/>
      <c r="AA127" s="37"/>
      <c r="AB127" s="37"/>
      <c r="AC127" s="172">
        <f t="shared" si="12"/>
        <v>0</v>
      </c>
      <c r="AD127" s="143"/>
      <c r="AE127" s="37"/>
      <c r="AF127" s="37"/>
      <c r="AG127" s="195"/>
      <c r="AH127" s="195"/>
      <c r="AI127" s="405">
        <f t="shared" si="13"/>
        <v>0</v>
      </c>
      <c r="AJ127" s="143"/>
      <c r="AK127" s="37"/>
      <c r="AL127" s="37"/>
      <c r="AM127" s="195"/>
      <c r="AN127" s="195"/>
      <c r="AO127" s="173">
        <f t="shared" si="14"/>
        <v>0</v>
      </c>
      <c r="AP127" s="176">
        <f t="shared" si="15"/>
        <v>0</v>
      </c>
    </row>
    <row r="128" spans="1:42" ht="15" customHeight="1" x14ac:dyDescent="0.3">
      <c r="A128" s="14">
        <v>107</v>
      </c>
      <c r="B128" s="23" t="s">
        <v>78</v>
      </c>
      <c r="C128" s="24" t="s">
        <v>12</v>
      </c>
      <c r="D128" s="37"/>
      <c r="E128" s="37"/>
      <c r="F128" s="37"/>
      <c r="G128" s="37"/>
      <c r="H128" s="37"/>
      <c r="I128" s="427">
        <f t="shared" si="8"/>
        <v>0</v>
      </c>
      <c r="J128" s="37"/>
      <c r="K128" s="37"/>
      <c r="L128" s="37"/>
      <c r="M128" s="37"/>
      <c r="N128" s="37"/>
      <c r="O128" s="37"/>
      <c r="P128" s="37"/>
      <c r="Q128" s="37"/>
      <c r="R128" s="171">
        <f t="shared" si="9"/>
        <v>0</v>
      </c>
      <c r="S128" s="37"/>
      <c r="T128" s="34"/>
      <c r="U128" s="205">
        <f t="shared" si="10"/>
        <v>0</v>
      </c>
      <c r="V128" s="37"/>
      <c r="W128" s="37"/>
      <c r="X128" s="37"/>
      <c r="Y128" s="352">
        <f t="shared" si="11"/>
        <v>0</v>
      </c>
      <c r="Z128" s="37"/>
      <c r="AA128" s="37"/>
      <c r="AB128" s="37"/>
      <c r="AC128" s="172">
        <f t="shared" si="12"/>
        <v>0</v>
      </c>
      <c r="AD128" s="143"/>
      <c r="AE128" s="34"/>
      <c r="AF128" s="37"/>
      <c r="AG128" s="195"/>
      <c r="AH128" s="195"/>
      <c r="AI128" s="405">
        <f t="shared" si="13"/>
        <v>0</v>
      </c>
      <c r="AJ128" s="143"/>
      <c r="AK128" s="34"/>
      <c r="AL128" s="37"/>
      <c r="AM128" s="195"/>
      <c r="AN128" s="195"/>
      <c r="AO128" s="173">
        <f t="shared" si="14"/>
        <v>0</v>
      </c>
      <c r="AP128" s="176">
        <f t="shared" si="15"/>
        <v>0</v>
      </c>
    </row>
    <row r="129" spans="1:42" ht="15" customHeight="1" x14ac:dyDescent="0.3">
      <c r="A129" s="14">
        <v>108</v>
      </c>
      <c r="B129" s="23" t="s">
        <v>106</v>
      </c>
      <c r="C129" s="24" t="s">
        <v>12</v>
      </c>
      <c r="D129" s="37"/>
      <c r="E129" s="37"/>
      <c r="F129" s="37"/>
      <c r="G129" s="37"/>
      <c r="H129" s="37"/>
      <c r="I129" s="427">
        <f t="shared" si="8"/>
        <v>0</v>
      </c>
      <c r="J129" s="37"/>
      <c r="K129" s="37"/>
      <c r="L129" s="37"/>
      <c r="M129" s="37"/>
      <c r="N129" s="37"/>
      <c r="O129" s="37"/>
      <c r="P129" s="37"/>
      <c r="Q129" s="37"/>
      <c r="R129" s="171">
        <f t="shared" si="9"/>
        <v>0</v>
      </c>
      <c r="S129" s="37"/>
      <c r="T129" s="34"/>
      <c r="U129" s="205">
        <f t="shared" si="10"/>
        <v>0</v>
      </c>
      <c r="V129" s="37"/>
      <c r="W129" s="37"/>
      <c r="X129" s="37"/>
      <c r="Y129" s="352">
        <f t="shared" si="11"/>
        <v>0</v>
      </c>
      <c r="Z129" s="37"/>
      <c r="AA129" s="37"/>
      <c r="AB129" s="37"/>
      <c r="AC129" s="172">
        <f t="shared" si="12"/>
        <v>0</v>
      </c>
      <c r="AD129" s="143"/>
      <c r="AE129" s="34"/>
      <c r="AF129" s="37"/>
      <c r="AG129" s="195"/>
      <c r="AH129" s="195"/>
      <c r="AI129" s="405">
        <f t="shared" si="13"/>
        <v>0</v>
      </c>
      <c r="AJ129" s="143"/>
      <c r="AK129" s="34"/>
      <c r="AL129" s="37"/>
      <c r="AM129" s="195"/>
      <c r="AN129" s="195"/>
      <c r="AO129" s="173">
        <f t="shared" si="14"/>
        <v>0</v>
      </c>
      <c r="AP129" s="176">
        <f t="shared" si="15"/>
        <v>0</v>
      </c>
    </row>
    <row r="130" spans="1:42" ht="15" customHeight="1" x14ac:dyDescent="0.3">
      <c r="A130" s="14">
        <v>109</v>
      </c>
      <c r="B130" s="23" t="s">
        <v>205</v>
      </c>
      <c r="C130" s="24" t="s">
        <v>12</v>
      </c>
      <c r="D130" s="37"/>
      <c r="E130" s="37"/>
      <c r="F130" s="37"/>
      <c r="G130" s="37"/>
      <c r="H130" s="37"/>
      <c r="I130" s="427">
        <f t="shared" si="8"/>
        <v>0</v>
      </c>
      <c r="J130" s="37"/>
      <c r="K130" s="37"/>
      <c r="L130" s="37"/>
      <c r="M130" s="37"/>
      <c r="N130" s="37"/>
      <c r="O130" s="37"/>
      <c r="P130" s="37"/>
      <c r="Q130" s="37"/>
      <c r="R130" s="171">
        <f t="shared" si="9"/>
        <v>0</v>
      </c>
      <c r="S130" s="37"/>
      <c r="T130" s="34"/>
      <c r="U130" s="205">
        <f t="shared" si="10"/>
        <v>0</v>
      </c>
      <c r="V130" s="37"/>
      <c r="W130" s="37"/>
      <c r="X130" s="37"/>
      <c r="Y130" s="352">
        <f t="shared" si="11"/>
        <v>0</v>
      </c>
      <c r="Z130" s="37"/>
      <c r="AA130" s="37"/>
      <c r="AB130" s="37"/>
      <c r="AC130" s="172">
        <f t="shared" si="12"/>
        <v>0</v>
      </c>
      <c r="AD130" s="143"/>
      <c r="AE130" s="34"/>
      <c r="AF130" s="37"/>
      <c r="AG130" s="195"/>
      <c r="AH130" s="195"/>
      <c r="AI130" s="405">
        <f t="shared" si="13"/>
        <v>0</v>
      </c>
      <c r="AJ130" s="143"/>
      <c r="AK130" s="34"/>
      <c r="AL130" s="37"/>
      <c r="AM130" s="195"/>
      <c r="AN130" s="195"/>
      <c r="AO130" s="173">
        <f t="shared" si="14"/>
        <v>0</v>
      </c>
      <c r="AP130" s="176">
        <f t="shared" si="15"/>
        <v>0</v>
      </c>
    </row>
    <row r="131" spans="1:42" ht="15" customHeight="1" x14ac:dyDescent="0.3">
      <c r="A131" s="305"/>
      <c r="B131" s="306" t="s">
        <v>230</v>
      </c>
      <c r="C131" s="55"/>
      <c r="D131" s="148"/>
      <c r="E131" s="148"/>
      <c r="F131" s="148"/>
      <c r="G131" s="148"/>
      <c r="H131" s="148"/>
      <c r="I131" s="427">
        <f t="shared" si="8"/>
        <v>0</v>
      </c>
      <c r="J131" s="148"/>
      <c r="K131" s="148"/>
      <c r="L131" s="148"/>
      <c r="M131" s="148"/>
      <c r="N131" s="148"/>
      <c r="O131" s="148"/>
      <c r="P131" s="37"/>
      <c r="Q131" s="37"/>
      <c r="R131" s="171">
        <f t="shared" si="9"/>
        <v>0</v>
      </c>
      <c r="S131" s="148"/>
      <c r="T131" s="45"/>
      <c r="U131" s="205">
        <f t="shared" si="10"/>
        <v>0</v>
      </c>
      <c r="V131" s="148"/>
      <c r="W131" s="148"/>
      <c r="X131" s="148"/>
      <c r="Y131" s="352">
        <f t="shared" si="11"/>
        <v>0</v>
      </c>
      <c r="Z131" s="148"/>
      <c r="AA131" s="45"/>
      <c r="AB131" s="148"/>
      <c r="AC131" s="172">
        <f t="shared" si="12"/>
        <v>0</v>
      </c>
      <c r="AD131" s="148"/>
      <c r="AE131" s="45"/>
      <c r="AF131" s="197"/>
      <c r="AG131" s="197"/>
      <c r="AH131" s="197"/>
      <c r="AI131" s="405">
        <f t="shared" si="13"/>
        <v>0</v>
      </c>
      <c r="AJ131" s="148"/>
      <c r="AK131" s="45"/>
      <c r="AL131" s="197"/>
      <c r="AM131" s="197"/>
      <c r="AN131" s="197"/>
      <c r="AO131" s="173">
        <f t="shared" si="14"/>
        <v>0</v>
      </c>
      <c r="AP131" s="176">
        <f t="shared" si="15"/>
        <v>0</v>
      </c>
    </row>
    <row r="132" spans="1:42" ht="15" customHeight="1" x14ac:dyDescent="0.3">
      <c r="A132" s="64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150"/>
      <c r="I132" s="427">
        <f t="shared" si="8"/>
        <v>0</v>
      </c>
      <c r="J132" s="37"/>
      <c r="K132" s="37"/>
      <c r="L132" s="150"/>
      <c r="M132" s="37"/>
      <c r="N132" s="150"/>
      <c r="O132" s="150"/>
      <c r="P132" s="37"/>
      <c r="Q132" s="37"/>
      <c r="R132" s="171">
        <f t="shared" si="9"/>
        <v>0</v>
      </c>
      <c r="S132" s="147"/>
      <c r="T132" s="34"/>
      <c r="U132" s="205">
        <f t="shared" si="10"/>
        <v>0</v>
      </c>
      <c r="V132" s="147"/>
      <c r="W132" s="147"/>
      <c r="X132" s="147"/>
      <c r="Y132" s="352">
        <f t="shared" si="11"/>
        <v>0</v>
      </c>
      <c r="Z132" s="147"/>
      <c r="AA132" s="52"/>
      <c r="AB132" s="147"/>
      <c r="AC132" s="172">
        <f t="shared" si="12"/>
        <v>0</v>
      </c>
      <c r="AD132" s="37"/>
      <c r="AE132" s="34"/>
      <c r="AF132" s="195"/>
      <c r="AG132" s="195"/>
      <c r="AH132" s="382"/>
      <c r="AI132" s="405">
        <f t="shared" si="13"/>
        <v>0</v>
      </c>
      <c r="AJ132" s="37"/>
      <c r="AK132" s="34"/>
      <c r="AL132" s="195"/>
      <c r="AM132" s="195"/>
      <c r="AN132" s="382"/>
      <c r="AO132" s="173">
        <f t="shared" si="14"/>
        <v>0</v>
      </c>
      <c r="AP132" s="176">
        <f t="shared" si="15"/>
        <v>0</v>
      </c>
    </row>
    <row r="133" spans="1:42" ht="15" customHeight="1" x14ac:dyDescent="0.3">
      <c r="A133" s="64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150"/>
      <c r="I133" s="427">
        <f t="shared" si="8"/>
        <v>0</v>
      </c>
      <c r="J133" s="37"/>
      <c r="K133" s="37"/>
      <c r="L133" s="150"/>
      <c r="M133" s="37"/>
      <c r="N133" s="150"/>
      <c r="O133" s="150"/>
      <c r="P133" s="37"/>
      <c r="Q133" s="37"/>
      <c r="R133" s="171">
        <f t="shared" si="9"/>
        <v>0</v>
      </c>
      <c r="S133" s="147"/>
      <c r="T133" s="34"/>
      <c r="U133" s="205">
        <f t="shared" si="10"/>
        <v>0</v>
      </c>
      <c r="V133" s="147"/>
      <c r="W133" s="147"/>
      <c r="X133" s="147"/>
      <c r="Y133" s="352">
        <f t="shared" si="11"/>
        <v>0</v>
      </c>
      <c r="Z133" s="147"/>
      <c r="AA133" s="52"/>
      <c r="AB133" s="147"/>
      <c r="AC133" s="172">
        <f t="shared" si="12"/>
        <v>0</v>
      </c>
      <c r="AD133" s="37"/>
      <c r="AE133" s="34"/>
      <c r="AF133" s="195"/>
      <c r="AG133" s="195"/>
      <c r="AH133" s="382"/>
      <c r="AI133" s="405">
        <f t="shared" si="13"/>
        <v>0</v>
      </c>
      <c r="AJ133" s="37"/>
      <c r="AK133" s="34"/>
      <c r="AL133" s="195"/>
      <c r="AM133" s="195"/>
      <c r="AN133" s="382"/>
      <c r="AO133" s="173">
        <f t="shared" si="14"/>
        <v>0</v>
      </c>
      <c r="AP133" s="176">
        <f t="shared" si="15"/>
        <v>0</v>
      </c>
    </row>
    <row r="134" spans="1:42" ht="15" customHeight="1" x14ac:dyDescent="0.3">
      <c r="A134" s="64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150"/>
      <c r="I134" s="427">
        <f t="shared" si="8"/>
        <v>0</v>
      </c>
      <c r="J134" s="37"/>
      <c r="K134" s="37"/>
      <c r="L134" s="150"/>
      <c r="M134" s="37"/>
      <c r="N134" s="150"/>
      <c r="O134" s="150"/>
      <c r="P134" s="37"/>
      <c r="Q134" s="37"/>
      <c r="R134" s="171">
        <f t="shared" si="9"/>
        <v>0</v>
      </c>
      <c r="S134" s="147"/>
      <c r="T134" s="34"/>
      <c r="U134" s="205">
        <f t="shared" si="10"/>
        <v>0</v>
      </c>
      <c r="V134" s="147"/>
      <c r="W134" s="147"/>
      <c r="X134" s="147"/>
      <c r="Y134" s="352">
        <f t="shared" si="11"/>
        <v>0</v>
      </c>
      <c r="Z134" s="147"/>
      <c r="AA134" s="52"/>
      <c r="AB134" s="147"/>
      <c r="AC134" s="172">
        <f t="shared" si="12"/>
        <v>0</v>
      </c>
      <c r="AD134" s="37"/>
      <c r="AE134" s="34"/>
      <c r="AF134" s="195"/>
      <c r="AG134" s="195"/>
      <c r="AH134" s="382"/>
      <c r="AI134" s="405">
        <f t="shared" si="13"/>
        <v>0</v>
      </c>
      <c r="AJ134" s="37"/>
      <c r="AK134" s="34"/>
      <c r="AL134" s="195"/>
      <c r="AM134" s="195"/>
      <c r="AN134" s="382"/>
      <c r="AO134" s="173">
        <f t="shared" si="14"/>
        <v>0</v>
      </c>
      <c r="AP134" s="176">
        <f t="shared" si="15"/>
        <v>0</v>
      </c>
    </row>
    <row r="135" spans="1:42" ht="15" customHeight="1" x14ac:dyDescent="0.3">
      <c r="A135" s="64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150"/>
      <c r="I135" s="427">
        <f t="shared" si="8"/>
        <v>0</v>
      </c>
      <c r="J135" s="37"/>
      <c r="K135" s="37"/>
      <c r="L135" s="150"/>
      <c r="M135" s="37"/>
      <c r="N135" s="150"/>
      <c r="O135" s="150"/>
      <c r="P135" s="37"/>
      <c r="Q135" s="37"/>
      <c r="R135" s="171">
        <f t="shared" si="9"/>
        <v>0</v>
      </c>
      <c r="S135" s="147"/>
      <c r="T135" s="34"/>
      <c r="U135" s="205">
        <f t="shared" si="10"/>
        <v>0</v>
      </c>
      <c r="V135" s="147"/>
      <c r="W135" s="147"/>
      <c r="X135" s="147"/>
      <c r="Y135" s="352">
        <f t="shared" si="11"/>
        <v>0</v>
      </c>
      <c r="Z135" s="147"/>
      <c r="AA135" s="52"/>
      <c r="AB135" s="147"/>
      <c r="AC135" s="172">
        <f t="shared" si="12"/>
        <v>0</v>
      </c>
      <c r="AD135" s="37"/>
      <c r="AE135" s="34"/>
      <c r="AF135" s="195"/>
      <c r="AG135" s="195"/>
      <c r="AH135" s="382"/>
      <c r="AI135" s="405">
        <f t="shared" si="13"/>
        <v>0</v>
      </c>
      <c r="AJ135" s="37"/>
      <c r="AK135" s="34"/>
      <c r="AL135" s="195"/>
      <c r="AM135" s="195"/>
      <c r="AN135" s="382"/>
      <c r="AO135" s="173">
        <f t="shared" si="14"/>
        <v>0</v>
      </c>
      <c r="AP135" s="176">
        <f t="shared" si="15"/>
        <v>0</v>
      </c>
    </row>
    <row r="136" spans="1:42" ht="15" customHeight="1" x14ac:dyDescent="0.3">
      <c r="A136" s="64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150"/>
      <c r="I136" s="427">
        <f t="shared" ref="I136:I148" si="16">(H136+G136+F136+E136+D136)*$I$5</f>
        <v>0</v>
      </c>
      <c r="J136" s="37"/>
      <c r="K136" s="37"/>
      <c r="L136" s="150"/>
      <c r="M136" s="37"/>
      <c r="N136" s="150"/>
      <c r="O136" s="150"/>
      <c r="P136" s="37"/>
      <c r="Q136" s="37"/>
      <c r="R136" s="171">
        <f t="shared" ref="R136:R148" si="17">(N136+M136+K136+J136+L136)*$R$5</f>
        <v>0</v>
      </c>
      <c r="S136" s="147"/>
      <c r="T136" s="34"/>
      <c r="U136" s="205">
        <f t="shared" ref="U136:U148" si="18">(T136+S136)*$U$5</f>
        <v>0</v>
      </c>
      <c r="V136" s="147"/>
      <c r="W136" s="147"/>
      <c r="X136" s="147"/>
      <c r="Y136" s="352">
        <f t="shared" ref="Y136:Y148" si="19">(X136+W136+V136)*$Y$5</f>
        <v>0</v>
      </c>
      <c r="Z136" s="147"/>
      <c r="AA136" s="52"/>
      <c r="AB136" s="147"/>
      <c r="AC136" s="172">
        <f t="shared" ref="AC136:AC148" si="20">(AB136+AA136+Z136)*$AC$5</f>
        <v>0</v>
      </c>
      <c r="AD136" s="37"/>
      <c r="AE136" s="34"/>
      <c r="AF136" s="195"/>
      <c r="AG136" s="195"/>
      <c r="AH136" s="382"/>
      <c r="AI136" s="405">
        <f t="shared" ref="AI136:AI148" si="21">(AD136+AE136+AG136+AH136)*$AI$5</f>
        <v>0</v>
      </c>
      <c r="AJ136" s="37"/>
      <c r="AK136" s="34"/>
      <c r="AL136" s="195"/>
      <c r="AM136" s="195"/>
      <c r="AN136" s="382"/>
      <c r="AO136" s="173">
        <f t="shared" ref="AO136:AO148" si="22">(AN136+AM136+AL136+AK136+AJ136)*$AO$5</f>
        <v>0</v>
      </c>
      <c r="AP136" s="176">
        <f t="shared" ref="AP136:AP148" si="23">AO136+AI136+AC136+Y136+U136+R136+I136</f>
        <v>0</v>
      </c>
    </row>
    <row r="137" spans="1:42" x14ac:dyDescent="0.3">
      <c r="A137" s="44"/>
      <c r="B137" s="56" t="s">
        <v>99</v>
      </c>
      <c r="C137" s="34"/>
      <c r="D137" s="34"/>
      <c r="E137" s="37"/>
      <c r="F137" s="34"/>
      <c r="G137" s="34"/>
      <c r="H137" s="34"/>
      <c r="I137" s="427">
        <f t="shared" si="16"/>
        <v>0</v>
      </c>
      <c r="J137" s="34"/>
      <c r="K137" s="34"/>
      <c r="L137" s="37"/>
      <c r="M137" s="34"/>
      <c r="N137" s="34"/>
      <c r="O137" s="34"/>
      <c r="P137" s="37"/>
      <c r="Q137" s="37"/>
      <c r="R137" s="171">
        <f t="shared" si="17"/>
        <v>0</v>
      </c>
      <c r="S137" s="147"/>
      <c r="T137" s="34"/>
      <c r="U137" s="205">
        <f t="shared" si="18"/>
        <v>0</v>
      </c>
      <c r="V137" s="52"/>
      <c r="W137" s="52"/>
      <c r="X137" s="147"/>
      <c r="Y137" s="352">
        <f t="shared" si="19"/>
        <v>0</v>
      </c>
      <c r="Z137" s="52"/>
      <c r="AA137" s="52"/>
      <c r="AB137" s="147"/>
      <c r="AC137" s="172">
        <f t="shared" si="20"/>
        <v>0</v>
      </c>
      <c r="AD137" s="37"/>
      <c r="AE137" s="34"/>
      <c r="AF137" s="199"/>
      <c r="AG137" s="199"/>
      <c r="AH137" s="199"/>
      <c r="AI137" s="405">
        <f t="shared" si="21"/>
        <v>0</v>
      </c>
      <c r="AJ137" s="37"/>
      <c r="AK137" s="34"/>
      <c r="AL137" s="199"/>
      <c r="AM137" s="199"/>
      <c r="AN137" s="199"/>
      <c r="AO137" s="173">
        <f t="shared" si="22"/>
        <v>0</v>
      </c>
      <c r="AP137" s="176">
        <f t="shared" si="23"/>
        <v>0</v>
      </c>
    </row>
    <row r="138" spans="1:42" x14ac:dyDescent="0.3">
      <c r="A138" s="369">
        <v>115</v>
      </c>
      <c r="B138" s="368" t="s">
        <v>261</v>
      </c>
      <c r="C138" s="367" t="s">
        <v>82</v>
      </c>
      <c r="D138" s="34"/>
      <c r="E138" s="37"/>
      <c r="F138" s="34"/>
      <c r="G138" s="34"/>
      <c r="H138" s="34"/>
      <c r="I138" s="427">
        <f t="shared" si="16"/>
        <v>0</v>
      </c>
      <c r="J138" s="34"/>
      <c r="K138" s="34"/>
      <c r="L138" s="37"/>
      <c r="M138" s="34"/>
      <c r="N138" s="34"/>
      <c r="O138" s="34"/>
      <c r="P138" s="37"/>
      <c r="Q138" s="37"/>
      <c r="R138" s="171">
        <f t="shared" si="17"/>
        <v>0</v>
      </c>
      <c r="S138" s="147"/>
      <c r="T138" s="34"/>
      <c r="U138" s="205">
        <f t="shared" si="18"/>
        <v>0</v>
      </c>
      <c r="V138" s="52"/>
      <c r="W138" s="52"/>
      <c r="X138" s="147"/>
      <c r="Y138" s="352">
        <f t="shared" si="19"/>
        <v>0</v>
      </c>
      <c r="Z138" s="52"/>
      <c r="AA138" s="52"/>
      <c r="AB138" s="147"/>
      <c r="AC138" s="172">
        <f t="shared" si="20"/>
        <v>0</v>
      </c>
      <c r="AD138" s="37"/>
      <c r="AE138" s="34"/>
      <c r="AF138" s="199"/>
      <c r="AG138" s="199"/>
      <c r="AH138" s="199"/>
      <c r="AI138" s="405">
        <f t="shared" si="21"/>
        <v>0</v>
      </c>
      <c r="AJ138" s="37"/>
      <c r="AK138" s="34"/>
      <c r="AL138" s="199"/>
      <c r="AM138" s="199"/>
      <c r="AN138" s="199"/>
      <c r="AO138" s="173">
        <f t="shared" si="22"/>
        <v>0</v>
      </c>
      <c r="AP138" s="176">
        <f t="shared" si="23"/>
        <v>0</v>
      </c>
    </row>
    <row r="139" spans="1:42" x14ac:dyDescent="0.3">
      <c r="A139" s="230">
        <v>116</v>
      </c>
      <c r="B139" s="246" t="s">
        <v>86</v>
      </c>
      <c r="C139" s="60" t="s">
        <v>12</v>
      </c>
      <c r="D139" s="34"/>
      <c r="E139" s="37"/>
      <c r="F139" s="34"/>
      <c r="G139" s="34"/>
      <c r="H139" s="34"/>
      <c r="I139" s="427">
        <f t="shared" si="16"/>
        <v>0</v>
      </c>
      <c r="J139" s="34"/>
      <c r="K139" s="34"/>
      <c r="L139" s="37"/>
      <c r="M139" s="34"/>
      <c r="N139" s="34"/>
      <c r="O139" s="34"/>
      <c r="P139" s="37"/>
      <c r="Q139" s="37"/>
      <c r="R139" s="171">
        <f t="shared" si="17"/>
        <v>0</v>
      </c>
      <c r="S139" s="126"/>
      <c r="T139" s="34"/>
      <c r="U139" s="205">
        <f t="shared" si="18"/>
        <v>0</v>
      </c>
      <c r="V139" s="34"/>
      <c r="W139" s="34"/>
      <c r="X139" s="126"/>
      <c r="Y139" s="352">
        <f t="shared" si="19"/>
        <v>0</v>
      </c>
      <c r="Z139" s="34"/>
      <c r="AA139" s="34"/>
      <c r="AB139" s="126"/>
      <c r="AC139" s="172">
        <f t="shared" si="20"/>
        <v>0</v>
      </c>
      <c r="AD139" s="17"/>
      <c r="AE139" s="126"/>
      <c r="AF139" s="388"/>
      <c r="AG139" s="388"/>
      <c r="AH139" s="388"/>
      <c r="AI139" s="405">
        <f t="shared" si="21"/>
        <v>0</v>
      </c>
      <c r="AJ139" s="17"/>
      <c r="AK139" s="126"/>
      <c r="AL139" s="388"/>
      <c r="AM139" s="388"/>
      <c r="AN139" s="388"/>
      <c r="AO139" s="173">
        <f t="shared" si="22"/>
        <v>0</v>
      </c>
      <c r="AP139" s="176">
        <f t="shared" si="23"/>
        <v>0</v>
      </c>
    </row>
    <row r="140" spans="1:42" ht="18" customHeight="1" x14ac:dyDescent="0.3">
      <c r="A140" s="369">
        <v>117</v>
      </c>
      <c r="B140" s="247" t="s">
        <v>233</v>
      </c>
      <c r="C140" s="62" t="s">
        <v>82</v>
      </c>
      <c r="D140" s="34"/>
      <c r="E140" s="37"/>
      <c r="F140" s="34"/>
      <c r="G140" s="34"/>
      <c r="H140" s="34"/>
      <c r="I140" s="427">
        <f t="shared" si="16"/>
        <v>0</v>
      </c>
      <c r="J140" s="34"/>
      <c r="K140" s="34"/>
      <c r="L140" s="37"/>
      <c r="M140" s="34"/>
      <c r="N140" s="34"/>
      <c r="O140" s="34"/>
      <c r="P140" s="37"/>
      <c r="Q140" s="37"/>
      <c r="R140" s="171">
        <f t="shared" si="17"/>
        <v>0</v>
      </c>
      <c r="S140" s="126"/>
      <c r="T140" s="34"/>
      <c r="U140" s="205">
        <f t="shared" si="18"/>
        <v>0</v>
      </c>
      <c r="V140" s="34"/>
      <c r="W140" s="34"/>
      <c r="X140" s="126"/>
      <c r="Y140" s="352">
        <f t="shared" si="19"/>
        <v>0</v>
      </c>
      <c r="Z140" s="34"/>
      <c r="AA140" s="34"/>
      <c r="AB140" s="126"/>
      <c r="AC140" s="172">
        <f t="shared" si="20"/>
        <v>0</v>
      </c>
      <c r="AD140" s="17"/>
      <c r="AE140" s="126"/>
      <c r="AF140" s="388"/>
      <c r="AG140" s="388"/>
      <c r="AH140" s="388"/>
      <c r="AI140" s="405">
        <f t="shared" si="21"/>
        <v>0</v>
      </c>
      <c r="AJ140" s="17"/>
      <c r="AK140" s="126"/>
      <c r="AL140" s="388"/>
      <c r="AM140" s="388"/>
      <c r="AN140" s="388"/>
      <c r="AO140" s="173">
        <f t="shared" si="22"/>
        <v>0</v>
      </c>
      <c r="AP140" s="176">
        <f t="shared" si="23"/>
        <v>0</v>
      </c>
    </row>
    <row r="141" spans="1:42" x14ac:dyDescent="0.3">
      <c r="A141" s="230">
        <v>118</v>
      </c>
      <c r="B141" s="246" t="s">
        <v>225</v>
      </c>
      <c r="C141" s="60" t="s">
        <v>12</v>
      </c>
      <c r="D141" s="34"/>
      <c r="E141" s="37"/>
      <c r="F141" s="34"/>
      <c r="G141" s="34"/>
      <c r="H141" s="34"/>
      <c r="I141" s="427">
        <f t="shared" si="16"/>
        <v>0</v>
      </c>
      <c r="J141" s="34"/>
      <c r="K141" s="34"/>
      <c r="L141" s="37"/>
      <c r="M141" s="34"/>
      <c r="N141" s="34"/>
      <c r="O141" s="34"/>
      <c r="P141" s="37"/>
      <c r="Q141" s="37"/>
      <c r="R141" s="171">
        <f t="shared" si="17"/>
        <v>0</v>
      </c>
      <c r="S141" s="126"/>
      <c r="T141" s="34"/>
      <c r="U141" s="205">
        <f t="shared" si="18"/>
        <v>0</v>
      </c>
      <c r="V141" s="34"/>
      <c r="W141" s="34"/>
      <c r="X141" s="126"/>
      <c r="Y141" s="352">
        <f t="shared" si="19"/>
        <v>0</v>
      </c>
      <c r="Z141" s="34"/>
      <c r="AA141" s="34"/>
      <c r="AB141" s="126"/>
      <c r="AC141" s="172">
        <f t="shared" si="20"/>
        <v>0</v>
      </c>
      <c r="AD141" s="17"/>
      <c r="AE141" s="126"/>
      <c r="AF141" s="388"/>
      <c r="AG141" s="388"/>
      <c r="AH141" s="388"/>
      <c r="AI141" s="405">
        <f t="shared" si="21"/>
        <v>0</v>
      </c>
      <c r="AJ141" s="17"/>
      <c r="AK141" s="126"/>
      <c r="AL141" s="388"/>
      <c r="AM141" s="388"/>
      <c r="AN141" s="388"/>
      <c r="AO141" s="173">
        <f t="shared" si="22"/>
        <v>0</v>
      </c>
      <c r="AP141" s="176">
        <f t="shared" si="23"/>
        <v>0</v>
      </c>
    </row>
    <row r="142" spans="1:42" x14ac:dyDescent="0.3">
      <c r="A142" s="369">
        <v>119</v>
      </c>
      <c r="B142" s="246" t="s">
        <v>207</v>
      </c>
      <c r="C142" s="60" t="s">
        <v>12</v>
      </c>
      <c r="D142" s="34"/>
      <c r="E142" s="37"/>
      <c r="F142" s="34"/>
      <c r="G142" s="34"/>
      <c r="H142" s="34"/>
      <c r="I142" s="427">
        <f t="shared" si="16"/>
        <v>0</v>
      </c>
      <c r="J142" s="34"/>
      <c r="K142" s="34"/>
      <c r="L142" s="37"/>
      <c r="M142" s="34"/>
      <c r="N142" s="34"/>
      <c r="O142" s="34"/>
      <c r="P142" s="37"/>
      <c r="Q142" s="37"/>
      <c r="R142" s="171">
        <f t="shared" si="17"/>
        <v>0</v>
      </c>
      <c r="S142" s="126"/>
      <c r="T142" s="34"/>
      <c r="U142" s="205">
        <f t="shared" si="18"/>
        <v>0</v>
      </c>
      <c r="V142" s="34"/>
      <c r="W142" s="17"/>
      <c r="X142" s="126"/>
      <c r="Y142" s="352">
        <f t="shared" si="19"/>
        <v>0</v>
      </c>
      <c r="Z142" s="34"/>
      <c r="AA142" s="34"/>
      <c r="AB142" s="126"/>
      <c r="AC142" s="172">
        <f t="shared" si="20"/>
        <v>0</v>
      </c>
      <c r="AD142" s="17"/>
      <c r="AE142" s="126"/>
      <c r="AF142" s="388"/>
      <c r="AG142" s="388"/>
      <c r="AH142" s="388"/>
      <c r="AI142" s="405">
        <f t="shared" si="21"/>
        <v>0</v>
      </c>
      <c r="AJ142" s="17"/>
      <c r="AK142" s="126"/>
      <c r="AL142" s="388"/>
      <c r="AM142" s="388"/>
      <c r="AN142" s="388"/>
      <c r="AO142" s="173">
        <f t="shared" si="22"/>
        <v>0</v>
      </c>
      <c r="AP142" s="176">
        <f t="shared" si="23"/>
        <v>0</v>
      </c>
    </row>
    <row r="143" spans="1:42" ht="15" customHeight="1" x14ac:dyDescent="0.3">
      <c r="A143" s="230">
        <v>120</v>
      </c>
      <c r="B143" s="21" t="s">
        <v>19</v>
      </c>
      <c r="C143" s="22" t="s">
        <v>12</v>
      </c>
      <c r="D143" s="34"/>
      <c r="E143" s="37"/>
      <c r="F143" s="34"/>
      <c r="G143" s="34"/>
      <c r="H143" s="34"/>
      <c r="I143" s="427">
        <f t="shared" si="16"/>
        <v>0</v>
      </c>
      <c r="J143" s="34"/>
      <c r="K143" s="34"/>
      <c r="L143" s="37"/>
      <c r="M143" s="34"/>
      <c r="N143" s="34"/>
      <c r="O143" s="34"/>
      <c r="P143" s="37"/>
      <c r="Q143" s="37"/>
      <c r="R143" s="171">
        <f t="shared" si="17"/>
        <v>0</v>
      </c>
      <c r="S143" s="35"/>
      <c r="T143" s="34"/>
      <c r="U143" s="205">
        <f t="shared" si="18"/>
        <v>0</v>
      </c>
      <c r="V143" s="34"/>
      <c r="W143" s="37"/>
      <c r="X143" s="35"/>
      <c r="Y143" s="352">
        <f t="shared" si="19"/>
        <v>0</v>
      </c>
      <c r="Z143" s="34"/>
      <c r="AA143" s="34"/>
      <c r="AB143" s="35"/>
      <c r="AC143" s="172">
        <f t="shared" si="20"/>
        <v>0</v>
      </c>
      <c r="AD143" s="20"/>
      <c r="AE143" s="34"/>
      <c r="AF143" s="383"/>
      <c r="AG143" s="199"/>
      <c r="AH143" s="199"/>
      <c r="AI143" s="405">
        <f t="shared" si="21"/>
        <v>0</v>
      </c>
      <c r="AJ143" s="20"/>
      <c r="AK143" s="34"/>
      <c r="AL143" s="383"/>
      <c r="AM143" s="199"/>
      <c r="AN143" s="199"/>
      <c r="AO143" s="173">
        <f t="shared" si="22"/>
        <v>0</v>
      </c>
      <c r="AP143" s="176">
        <f t="shared" si="23"/>
        <v>0</v>
      </c>
    </row>
    <row r="144" spans="1:42" ht="21" customHeight="1" x14ac:dyDescent="0.3">
      <c r="A144" s="369">
        <v>121</v>
      </c>
      <c r="B144" s="246" t="s">
        <v>227</v>
      </c>
      <c r="C144" s="60" t="s">
        <v>82</v>
      </c>
      <c r="D144" s="34"/>
      <c r="E144" s="37"/>
      <c r="F144" s="34"/>
      <c r="G144" s="34"/>
      <c r="H144" s="34"/>
      <c r="I144" s="427">
        <f t="shared" si="16"/>
        <v>0</v>
      </c>
      <c r="J144" s="34"/>
      <c r="K144" s="34"/>
      <c r="L144" s="37"/>
      <c r="M144" s="34"/>
      <c r="N144" s="34"/>
      <c r="O144" s="34"/>
      <c r="P144" s="37"/>
      <c r="Q144" s="37"/>
      <c r="R144" s="171">
        <f t="shared" si="17"/>
        <v>0</v>
      </c>
      <c r="S144" s="35"/>
      <c r="T144" s="34"/>
      <c r="U144" s="205">
        <f t="shared" si="18"/>
        <v>0</v>
      </c>
      <c r="V144" s="34"/>
      <c r="W144" s="37"/>
      <c r="X144" s="35"/>
      <c r="Y144" s="352">
        <f t="shared" si="19"/>
        <v>0</v>
      </c>
      <c r="Z144" s="34"/>
      <c r="AA144" s="34"/>
      <c r="AB144" s="35"/>
      <c r="AC144" s="172">
        <f t="shared" si="20"/>
        <v>0</v>
      </c>
      <c r="AD144" s="20"/>
      <c r="AE144" s="127"/>
      <c r="AF144" s="388"/>
      <c r="AG144" s="388"/>
      <c r="AH144" s="388"/>
      <c r="AI144" s="405">
        <f t="shared" si="21"/>
        <v>0</v>
      </c>
      <c r="AJ144" s="20"/>
      <c r="AK144" s="127"/>
      <c r="AL144" s="388"/>
      <c r="AM144" s="388"/>
      <c r="AN144" s="388"/>
      <c r="AO144" s="173">
        <f t="shared" si="22"/>
        <v>0</v>
      </c>
      <c r="AP144" s="176">
        <f t="shared" si="23"/>
        <v>0</v>
      </c>
    </row>
    <row r="145" spans="1:42" ht="15" customHeight="1" x14ac:dyDescent="0.3">
      <c r="A145" s="230">
        <v>122</v>
      </c>
      <c r="B145" s="246" t="s">
        <v>228</v>
      </c>
      <c r="C145" s="60" t="s">
        <v>82</v>
      </c>
      <c r="D145" s="34"/>
      <c r="E145" s="37"/>
      <c r="F145" s="34"/>
      <c r="G145" s="34"/>
      <c r="H145" s="34"/>
      <c r="I145" s="427">
        <f t="shared" si="16"/>
        <v>0</v>
      </c>
      <c r="J145" s="34"/>
      <c r="K145" s="37"/>
      <c r="L145" s="37"/>
      <c r="M145" s="34"/>
      <c r="N145" s="34"/>
      <c r="O145" s="34"/>
      <c r="P145" s="37"/>
      <c r="Q145" s="37"/>
      <c r="R145" s="171">
        <f t="shared" si="17"/>
        <v>0</v>
      </c>
      <c r="S145" s="34"/>
      <c r="T145" s="34"/>
      <c r="U145" s="205">
        <f t="shared" si="18"/>
        <v>0</v>
      </c>
      <c r="V145" s="34"/>
      <c r="W145" s="17"/>
      <c r="X145" s="34"/>
      <c r="Y145" s="352">
        <f t="shared" si="19"/>
        <v>0</v>
      </c>
      <c r="Z145" s="34"/>
      <c r="AA145" s="34"/>
      <c r="AB145" s="34"/>
      <c r="AC145" s="172">
        <f t="shared" si="20"/>
        <v>0</v>
      </c>
      <c r="AD145" s="17"/>
      <c r="AE145" s="127"/>
      <c r="AF145" s="388"/>
      <c r="AG145" s="388"/>
      <c r="AH145" s="388"/>
      <c r="AI145" s="405">
        <f t="shared" si="21"/>
        <v>0</v>
      </c>
      <c r="AJ145" s="17"/>
      <c r="AK145" s="127"/>
      <c r="AL145" s="388"/>
      <c r="AM145" s="388"/>
      <c r="AN145" s="388"/>
      <c r="AO145" s="173">
        <f t="shared" si="22"/>
        <v>0</v>
      </c>
      <c r="AP145" s="176">
        <f t="shared" si="23"/>
        <v>0</v>
      </c>
    </row>
    <row r="146" spans="1:42" ht="21" customHeight="1" x14ac:dyDescent="0.3">
      <c r="A146" s="369">
        <v>123</v>
      </c>
      <c r="B146" s="246" t="s">
        <v>235</v>
      </c>
      <c r="C146" s="60" t="s">
        <v>82</v>
      </c>
      <c r="D146" s="34"/>
      <c r="E146" s="37"/>
      <c r="F146" s="34"/>
      <c r="G146" s="34"/>
      <c r="H146" s="34"/>
      <c r="I146" s="427">
        <f t="shared" si="16"/>
        <v>0</v>
      </c>
      <c r="J146" s="34"/>
      <c r="K146" s="37"/>
      <c r="L146" s="37"/>
      <c r="M146" s="34"/>
      <c r="N146" s="34"/>
      <c r="O146" s="34"/>
      <c r="P146" s="37"/>
      <c r="Q146" s="37"/>
      <c r="R146" s="171">
        <f t="shared" si="17"/>
        <v>0</v>
      </c>
      <c r="S146" s="126"/>
      <c r="T146" s="34"/>
      <c r="U146" s="205">
        <f t="shared" si="18"/>
        <v>0</v>
      </c>
      <c r="V146" s="34"/>
      <c r="W146" s="17"/>
      <c r="X146" s="126"/>
      <c r="Y146" s="352">
        <f t="shared" si="19"/>
        <v>0</v>
      </c>
      <c r="Z146" s="34"/>
      <c r="AA146" s="34"/>
      <c r="AB146" s="126"/>
      <c r="AC146" s="172">
        <f t="shared" si="20"/>
        <v>0</v>
      </c>
      <c r="AD146" s="17"/>
      <c r="AE146" s="127"/>
      <c r="AF146" s="388"/>
      <c r="AG146" s="388"/>
      <c r="AH146" s="388"/>
      <c r="AI146" s="405">
        <f t="shared" si="21"/>
        <v>0</v>
      </c>
      <c r="AJ146" s="17"/>
      <c r="AK146" s="127"/>
      <c r="AL146" s="388"/>
      <c r="AM146" s="388"/>
      <c r="AN146" s="388"/>
      <c r="AO146" s="173">
        <f t="shared" si="22"/>
        <v>0</v>
      </c>
      <c r="AP146" s="176">
        <f t="shared" si="23"/>
        <v>0</v>
      </c>
    </row>
    <row r="147" spans="1:42" ht="22.8" x14ac:dyDescent="0.3">
      <c r="A147" s="230">
        <v>124</v>
      </c>
      <c r="B147" s="246" t="s">
        <v>229</v>
      </c>
      <c r="C147" s="60" t="s">
        <v>82</v>
      </c>
      <c r="D147" s="34"/>
      <c r="E147" s="37"/>
      <c r="F147" s="34"/>
      <c r="G147" s="34"/>
      <c r="H147" s="34"/>
      <c r="I147" s="427">
        <f t="shared" si="16"/>
        <v>0</v>
      </c>
      <c r="J147" s="34"/>
      <c r="K147" s="37"/>
      <c r="L147" s="37"/>
      <c r="M147" s="34"/>
      <c r="N147" s="34"/>
      <c r="O147" s="34"/>
      <c r="P147" s="37"/>
      <c r="Q147" s="37"/>
      <c r="R147" s="171">
        <f t="shared" si="17"/>
        <v>0</v>
      </c>
      <c r="S147" s="126"/>
      <c r="T147" s="34"/>
      <c r="U147" s="205">
        <f t="shared" si="18"/>
        <v>0</v>
      </c>
      <c r="V147" s="34"/>
      <c r="W147" s="34"/>
      <c r="X147" s="126"/>
      <c r="Y147" s="352">
        <f t="shared" si="19"/>
        <v>0</v>
      </c>
      <c r="Z147" s="34"/>
      <c r="AA147" s="34"/>
      <c r="AB147" s="126"/>
      <c r="AC147" s="172">
        <f t="shared" si="20"/>
        <v>0</v>
      </c>
      <c r="AD147" s="17"/>
      <c r="AE147" s="126"/>
      <c r="AF147" s="388"/>
      <c r="AG147" s="388"/>
      <c r="AH147" s="388"/>
      <c r="AI147" s="405">
        <f t="shared" si="21"/>
        <v>0</v>
      </c>
      <c r="AJ147" s="17"/>
      <c r="AK147" s="126"/>
      <c r="AL147" s="388"/>
      <c r="AM147" s="388"/>
      <c r="AN147" s="388"/>
      <c r="AO147" s="173">
        <f t="shared" si="22"/>
        <v>0</v>
      </c>
      <c r="AP147" s="176">
        <f t="shared" si="23"/>
        <v>0</v>
      </c>
    </row>
    <row r="148" spans="1:42" x14ac:dyDescent="0.3">
      <c r="A148" s="369">
        <v>125</v>
      </c>
      <c r="B148" s="246" t="s">
        <v>206</v>
      </c>
      <c r="C148" s="60" t="s">
        <v>82</v>
      </c>
      <c r="D148" s="34"/>
      <c r="E148" s="37"/>
      <c r="F148" s="34"/>
      <c r="G148" s="34"/>
      <c r="H148" s="34"/>
      <c r="I148" s="427">
        <f t="shared" si="16"/>
        <v>0</v>
      </c>
      <c r="J148" s="34"/>
      <c r="K148" s="37"/>
      <c r="L148" s="37"/>
      <c r="M148" s="34"/>
      <c r="N148" s="34"/>
      <c r="O148" s="34"/>
      <c r="P148" s="37"/>
      <c r="Q148" s="37"/>
      <c r="R148" s="171">
        <f t="shared" si="17"/>
        <v>0</v>
      </c>
      <c r="S148" s="126"/>
      <c r="T148" s="34"/>
      <c r="U148" s="205">
        <f t="shared" si="18"/>
        <v>0</v>
      </c>
      <c r="V148" s="34"/>
      <c r="W148" s="34"/>
      <c r="X148" s="126"/>
      <c r="Y148" s="352">
        <f t="shared" si="19"/>
        <v>0</v>
      </c>
      <c r="Z148" s="34"/>
      <c r="AA148" s="34"/>
      <c r="AB148" s="126"/>
      <c r="AC148" s="172">
        <f t="shared" si="20"/>
        <v>0</v>
      </c>
      <c r="AD148" s="17"/>
      <c r="AE148" s="126"/>
      <c r="AF148" s="388"/>
      <c r="AG148" s="388"/>
      <c r="AH148" s="388"/>
      <c r="AI148" s="405">
        <f t="shared" si="21"/>
        <v>0</v>
      </c>
      <c r="AJ148" s="17"/>
      <c r="AK148" s="126"/>
      <c r="AL148" s="388"/>
      <c r="AM148" s="388"/>
      <c r="AN148" s="388"/>
      <c r="AO148" s="173">
        <f t="shared" si="22"/>
        <v>0</v>
      </c>
      <c r="AP148" s="176">
        <f t="shared" si="23"/>
        <v>0</v>
      </c>
    </row>
    <row r="149" spans="1:42" x14ac:dyDescent="0.3">
      <c r="F149" s="162"/>
    </row>
  </sheetData>
  <mergeCells count="18">
    <mergeCell ref="AP2:AP4"/>
    <mergeCell ref="A1:AN1"/>
    <mergeCell ref="Z2:AB2"/>
    <mergeCell ref="AJ2:AN2"/>
    <mergeCell ref="AC2:AC4"/>
    <mergeCell ref="S2:T2"/>
    <mergeCell ref="U2:U4"/>
    <mergeCell ref="Y2:Y4"/>
    <mergeCell ref="D2:H2"/>
    <mergeCell ref="I2:I4"/>
    <mergeCell ref="J2:O2"/>
    <mergeCell ref="P2:P4"/>
    <mergeCell ref="AI2:AI4"/>
    <mergeCell ref="V2:X2"/>
    <mergeCell ref="Q2:Q4"/>
    <mergeCell ref="R2:R4"/>
    <mergeCell ref="AD2:AH2"/>
    <mergeCell ref="AO2:AO4"/>
  </mergeCells>
  <pageMargins left="0" right="0" top="0" bottom="0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F25" sqref="F25"/>
    </sheetView>
  </sheetViews>
  <sheetFormatPr defaultRowHeight="14.4" x14ac:dyDescent="0.3"/>
  <cols>
    <col min="1" max="1" width="4.5546875" customWidth="1"/>
    <col min="2" max="2" width="23.33203125" style="257" customWidth="1"/>
    <col min="3" max="3" width="4.109375" customWidth="1"/>
    <col min="4" max="15" width="8.44140625" customWidth="1"/>
    <col min="16" max="16" width="9" customWidth="1"/>
    <col min="17" max="18" width="8.44140625" customWidth="1"/>
    <col min="19" max="19" width="9" customWidth="1"/>
    <col min="20" max="22" width="8.44140625" customWidth="1"/>
    <col min="23" max="23" width="9" customWidth="1"/>
    <col min="24" max="30" width="8.44140625" customWidth="1"/>
    <col min="31" max="31" width="9" customWidth="1"/>
    <col min="32" max="35" width="8.44140625" hidden="1" customWidth="1"/>
    <col min="36" max="36" width="9" hidden="1" customWidth="1"/>
    <col min="37" max="37" width="9.109375" style="174" customWidth="1"/>
  </cols>
  <sheetData>
    <row r="1" spans="1:37" ht="15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</row>
    <row r="2" spans="1:37" ht="24.75" customHeight="1" x14ac:dyDescent="0.3">
      <c r="A2" s="1"/>
      <c r="B2" s="250"/>
      <c r="C2" s="2"/>
      <c r="D2" s="607" t="s">
        <v>371</v>
      </c>
      <c r="E2" s="607"/>
      <c r="F2" s="607"/>
      <c r="G2" s="607"/>
      <c r="H2" s="607"/>
      <c r="I2" s="575" t="s">
        <v>123</v>
      </c>
      <c r="J2" s="534" t="s">
        <v>363</v>
      </c>
      <c r="K2" s="534"/>
      <c r="L2" s="534"/>
      <c r="M2" s="534"/>
      <c r="N2" s="534"/>
      <c r="O2" s="535" t="s">
        <v>123</v>
      </c>
      <c r="P2" s="533" t="s">
        <v>364</v>
      </c>
      <c r="Q2" s="533"/>
      <c r="R2" s="538" t="s">
        <v>123</v>
      </c>
      <c r="S2" s="552" t="s">
        <v>365</v>
      </c>
      <c r="T2" s="552"/>
      <c r="U2" s="552"/>
      <c r="V2" s="553" t="s">
        <v>123</v>
      </c>
      <c r="W2" s="543" t="s">
        <v>366</v>
      </c>
      <c r="X2" s="543"/>
      <c r="Y2" s="543"/>
      <c r="Z2" s="548" t="s">
        <v>123</v>
      </c>
      <c r="AA2" s="567" t="s">
        <v>388</v>
      </c>
      <c r="AB2" s="567"/>
      <c r="AC2" s="567"/>
      <c r="AD2" s="567"/>
      <c r="AE2" s="557" t="s">
        <v>123</v>
      </c>
      <c r="AF2" s="574" t="s">
        <v>356</v>
      </c>
      <c r="AG2" s="574"/>
      <c r="AH2" s="574"/>
      <c r="AI2" s="574"/>
      <c r="AJ2" s="551" t="s">
        <v>123</v>
      </c>
      <c r="AK2" s="527" t="s">
        <v>142</v>
      </c>
    </row>
    <row r="3" spans="1:37" s="33" customFormat="1" ht="51" x14ac:dyDescent="0.3">
      <c r="A3" s="6"/>
      <c r="B3" s="63" t="s">
        <v>132</v>
      </c>
      <c r="C3" s="8"/>
      <c r="D3" s="423" t="s">
        <v>407</v>
      </c>
      <c r="E3" s="422" t="s">
        <v>315</v>
      </c>
      <c r="F3" s="422" t="s">
        <v>325</v>
      </c>
      <c r="G3" s="422" t="s">
        <v>251</v>
      </c>
      <c r="H3" s="423" t="s">
        <v>145</v>
      </c>
      <c r="I3" s="594"/>
      <c r="J3" s="210" t="s">
        <v>406</v>
      </c>
      <c r="K3" s="210" t="s">
        <v>315</v>
      </c>
      <c r="L3" s="210" t="s">
        <v>270</v>
      </c>
      <c r="M3" s="210" t="s">
        <v>323</v>
      </c>
      <c r="N3" s="41" t="s">
        <v>145</v>
      </c>
      <c r="O3" s="536"/>
      <c r="P3" s="201" t="s">
        <v>300</v>
      </c>
      <c r="Q3" s="327" t="s">
        <v>279</v>
      </c>
      <c r="R3" s="581"/>
      <c r="S3" s="346" t="s">
        <v>295</v>
      </c>
      <c r="T3" s="346" t="s">
        <v>278</v>
      </c>
      <c r="U3" s="347" t="s">
        <v>146</v>
      </c>
      <c r="V3" s="554"/>
      <c r="W3" s="213" t="s">
        <v>282</v>
      </c>
      <c r="X3" s="214" t="s">
        <v>175</v>
      </c>
      <c r="Y3" s="214" t="s">
        <v>146</v>
      </c>
      <c r="Z3" s="549"/>
      <c r="AA3" s="399" t="s">
        <v>282</v>
      </c>
      <c r="AB3" s="416"/>
      <c r="AC3" s="399" t="s">
        <v>279</v>
      </c>
      <c r="AD3" s="400" t="s">
        <v>145</v>
      </c>
      <c r="AE3" s="558"/>
      <c r="AF3" s="217" t="s">
        <v>282</v>
      </c>
      <c r="AG3" s="326" t="s">
        <v>141</v>
      </c>
      <c r="AH3" s="217" t="s">
        <v>279</v>
      </c>
      <c r="AI3" s="218" t="s">
        <v>145</v>
      </c>
      <c r="AJ3" s="549"/>
      <c r="AK3" s="532"/>
    </row>
    <row r="4" spans="1:37" x14ac:dyDescent="0.3">
      <c r="A4" s="6"/>
      <c r="B4" s="251" t="s">
        <v>4</v>
      </c>
      <c r="C4" s="8"/>
      <c r="D4" s="426" t="s">
        <v>153</v>
      </c>
      <c r="E4" s="426" t="s">
        <v>153</v>
      </c>
      <c r="F4" s="426" t="s">
        <v>153</v>
      </c>
      <c r="G4" s="426" t="s">
        <v>153</v>
      </c>
      <c r="H4" s="426" t="s">
        <v>153</v>
      </c>
      <c r="I4" s="595"/>
      <c r="J4" s="341" t="s">
        <v>236</v>
      </c>
      <c r="K4" s="153" t="s">
        <v>236</v>
      </c>
      <c r="L4" s="341" t="s">
        <v>236</v>
      </c>
      <c r="M4" s="153" t="s">
        <v>236</v>
      </c>
      <c r="N4" s="153" t="s">
        <v>236</v>
      </c>
      <c r="O4" s="537"/>
      <c r="P4" s="203" t="s">
        <v>236</v>
      </c>
      <c r="Q4" s="206" t="s">
        <v>236</v>
      </c>
      <c r="R4" s="582"/>
      <c r="S4" s="348" t="s">
        <v>236</v>
      </c>
      <c r="T4" s="349" t="s">
        <v>236</v>
      </c>
      <c r="U4" s="349" t="s">
        <v>236</v>
      </c>
      <c r="V4" s="555"/>
      <c r="W4" s="154" t="s">
        <v>236</v>
      </c>
      <c r="X4" s="188" t="s">
        <v>236</v>
      </c>
      <c r="Y4" s="154" t="s">
        <v>236</v>
      </c>
      <c r="Z4" s="550"/>
      <c r="AA4" s="402" t="s">
        <v>236</v>
      </c>
      <c r="AB4" s="402" t="s">
        <v>236</v>
      </c>
      <c r="AC4" s="415" t="s">
        <v>236</v>
      </c>
      <c r="AD4" s="415" t="s">
        <v>236</v>
      </c>
      <c r="AE4" s="559"/>
      <c r="AF4" s="160" t="s">
        <v>236</v>
      </c>
      <c r="AG4" s="160" t="s">
        <v>236</v>
      </c>
      <c r="AH4" s="164" t="s">
        <v>236</v>
      </c>
      <c r="AI4" s="164" t="s">
        <v>236</v>
      </c>
      <c r="AJ4" s="550"/>
      <c r="AK4" s="532"/>
    </row>
    <row r="5" spans="1:37" x14ac:dyDescent="0.3">
      <c r="A5" s="10"/>
      <c r="B5" s="252" t="s">
        <v>5</v>
      </c>
      <c r="C5" s="11"/>
      <c r="D5" s="433" t="s">
        <v>85</v>
      </c>
      <c r="E5" s="433" t="s">
        <v>262</v>
      </c>
      <c r="F5" s="433" t="s">
        <v>113</v>
      </c>
      <c r="G5" s="433" t="s">
        <v>6</v>
      </c>
      <c r="H5" s="433" t="s">
        <v>405</v>
      </c>
      <c r="I5" s="193">
        <v>1</v>
      </c>
      <c r="J5" s="342" t="s">
        <v>7</v>
      </c>
      <c r="K5" s="345" t="s">
        <v>262</v>
      </c>
      <c r="L5" s="345" t="s">
        <v>169</v>
      </c>
      <c r="M5" s="342" t="s">
        <v>160</v>
      </c>
      <c r="N5" s="345" t="s">
        <v>275</v>
      </c>
      <c r="O5" s="193">
        <v>1</v>
      </c>
      <c r="P5" s="220" t="s">
        <v>151</v>
      </c>
      <c r="Q5" s="204" t="s">
        <v>6</v>
      </c>
      <c r="R5" s="193">
        <v>1</v>
      </c>
      <c r="S5" s="350" t="s">
        <v>113</v>
      </c>
      <c r="T5" s="351" t="s">
        <v>6</v>
      </c>
      <c r="U5" s="351" t="s">
        <v>9</v>
      </c>
      <c r="V5" s="193">
        <v>1</v>
      </c>
      <c r="W5" s="155" t="s">
        <v>281</v>
      </c>
      <c r="X5" s="159" t="s">
        <v>159</v>
      </c>
      <c r="Y5" s="155" t="s">
        <v>9</v>
      </c>
      <c r="Z5" s="192" t="s">
        <v>307</v>
      </c>
      <c r="AA5" s="404" t="s">
        <v>281</v>
      </c>
      <c r="AB5" s="410"/>
      <c r="AC5" s="404" t="s">
        <v>6</v>
      </c>
      <c r="AD5" s="404" t="s">
        <v>138</v>
      </c>
      <c r="AE5" s="193">
        <v>1</v>
      </c>
      <c r="AF5" s="161" t="s">
        <v>281</v>
      </c>
      <c r="AG5" s="323" t="s">
        <v>245</v>
      </c>
      <c r="AH5" s="161" t="s">
        <v>6</v>
      </c>
      <c r="AI5" s="161" t="s">
        <v>138</v>
      </c>
      <c r="AJ5" s="193"/>
      <c r="AK5" s="181">
        <f>AJ5+AE5+Z5+V5+R5+O5+I5</f>
        <v>6</v>
      </c>
    </row>
    <row r="6" spans="1:37" x14ac:dyDescent="0.3">
      <c r="A6" s="6"/>
      <c r="B6" s="63" t="s">
        <v>193</v>
      </c>
      <c r="C6" s="51"/>
      <c r="D6" s="31"/>
      <c r="E6" s="12"/>
      <c r="F6" s="32"/>
      <c r="G6" s="32"/>
      <c r="H6" s="32"/>
      <c r="I6" s="32"/>
      <c r="J6" s="32"/>
      <c r="K6" s="12"/>
      <c r="L6" s="32"/>
      <c r="M6" s="13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6"/>
      <c r="AA6" s="32"/>
      <c r="AB6" s="32"/>
      <c r="AC6" s="32"/>
      <c r="AD6" s="32"/>
      <c r="AE6" s="146"/>
      <c r="AF6" s="32"/>
      <c r="AG6" s="32"/>
      <c r="AH6" s="32"/>
      <c r="AI6" s="32"/>
      <c r="AJ6" s="146"/>
      <c r="AK6" s="175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427">
        <f>(H7+G7+F7+E7+D7)*$I$5</f>
        <v>0</v>
      </c>
      <c r="J7" s="37"/>
      <c r="K7" s="143"/>
      <c r="L7" s="37"/>
      <c r="M7" s="143"/>
      <c r="N7" s="37"/>
      <c r="O7" s="171">
        <f>(N7+M7+L7+K7+J7)*$O$5</f>
        <v>0</v>
      </c>
      <c r="P7" s="37"/>
      <c r="Q7" s="37"/>
      <c r="R7" s="205">
        <f>(Q7+P7)*$R$5</f>
        <v>0</v>
      </c>
      <c r="S7" s="37"/>
      <c r="T7" s="37"/>
      <c r="U7" s="37"/>
      <c r="V7" s="352">
        <f>(U7+T7+S7)*$V$5</f>
        <v>0</v>
      </c>
      <c r="W7" s="37"/>
      <c r="X7" s="37"/>
      <c r="Y7" s="37"/>
      <c r="Z7" s="172">
        <f>(Y7+X7+W7)*$Z$5</f>
        <v>0</v>
      </c>
      <c r="AA7" s="37"/>
      <c r="AB7" s="37"/>
      <c r="AC7" s="37"/>
      <c r="AD7" s="37"/>
      <c r="AE7" s="405">
        <f>(AA7+AC7+AD7)*$AE$5</f>
        <v>0</v>
      </c>
      <c r="AF7" s="37"/>
      <c r="AG7" s="37"/>
      <c r="AH7" s="37"/>
      <c r="AI7" s="37"/>
      <c r="AJ7" s="173">
        <f>(AI7+AH7+AG7+AF7)*$AJ$5</f>
        <v>0</v>
      </c>
      <c r="AK7" s="176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440">
        <v>1.4E-2</v>
      </c>
      <c r="F8" s="37"/>
      <c r="G8" s="37"/>
      <c r="H8" s="427">
        <v>2.5000000000000001E-2</v>
      </c>
      <c r="I8" s="427">
        <f t="shared" ref="I8:I71" si="0">(H8+G8+F8+E8+D8)*$I$5</f>
        <v>3.9E-2</v>
      </c>
      <c r="J8" s="37"/>
      <c r="K8" s="440">
        <v>1.4E-2</v>
      </c>
      <c r="L8" s="37"/>
      <c r="M8" s="143"/>
      <c r="N8" s="427">
        <v>0.03</v>
      </c>
      <c r="O8" s="171">
        <f t="shared" ref="O8:O71" si="1">(N8+M8+L8+K8+J8)*$O$5</f>
        <v>4.3999999999999997E-2</v>
      </c>
      <c r="P8" s="37"/>
      <c r="Q8" s="37"/>
      <c r="R8" s="205">
        <f t="shared" ref="R8:R71" si="2">(Q8+P8)*$R$5</f>
        <v>0</v>
      </c>
      <c r="S8" s="37"/>
      <c r="T8" s="37"/>
      <c r="U8" s="37"/>
      <c r="V8" s="352">
        <f t="shared" ref="V8:V71" si="3">(U8+T8+S8)*$V$5</f>
        <v>0</v>
      </c>
      <c r="W8" s="195"/>
      <c r="X8" s="37"/>
      <c r="Y8" s="37"/>
      <c r="Z8" s="172">
        <f t="shared" ref="Z8:Z71" si="4">(Y8+X8+W8)*$Z$5</f>
        <v>0</v>
      </c>
      <c r="AA8" s="195"/>
      <c r="AB8" s="37"/>
      <c r="AC8" s="37"/>
      <c r="AD8" s="417">
        <v>0.02</v>
      </c>
      <c r="AE8" s="405">
        <f t="shared" ref="AE8:AE71" si="5">(AA8+AC8+AD8)*$AE$5</f>
        <v>0.02</v>
      </c>
      <c r="AF8" s="195"/>
      <c r="AG8" s="37"/>
      <c r="AH8" s="37"/>
      <c r="AI8" s="417">
        <v>0.02</v>
      </c>
      <c r="AJ8" s="173">
        <f t="shared" ref="AJ8:AJ71" si="6">(AI8+AH8+AG8+AF8)*$AJ$5</f>
        <v>0</v>
      </c>
      <c r="AK8" s="176">
        <f t="shared" ref="AK8:AK71" si="7">AJ8+AE8+Z8+V8+R8+O8+I8</f>
        <v>0.10300000000000001</v>
      </c>
    </row>
    <row r="9" spans="1:37" x14ac:dyDescent="0.3">
      <c r="A9" s="14">
        <v>3</v>
      </c>
      <c r="B9" s="77" t="s">
        <v>144</v>
      </c>
      <c r="C9" s="16" t="s">
        <v>12</v>
      </c>
      <c r="D9" s="434">
        <v>1.8749999999999999E-2</v>
      </c>
      <c r="E9" s="143"/>
      <c r="F9" s="37"/>
      <c r="G9" s="37"/>
      <c r="H9" s="37"/>
      <c r="I9" s="427">
        <f t="shared" si="0"/>
        <v>1.8749999999999999E-2</v>
      </c>
      <c r="J9" s="434">
        <v>0.03</v>
      </c>
      <c r="K9" s="143"/>
      <c r="L9" s="37"/>
      <c r="M9" s="143"/>
      <c r="N9" s="37"/>
      <c r="O9" s="171">
        <f t="shared" si="1"/>
        <v>0.03</v>
      </c>
      <c r="P9" s="37"/>
      <c r="Q9" s="37"/>
      <c r="R9" s="205">
        <f t="shared" si="2"/>
        <v>0</v>
      </c>
      <c r="S9" s="37"/>
      <c r="T9" s="37"/>
      <c r="U9" s="172">
        <v>0.03</v>
      </c>
      <c r="V9" s="352">
        <f t="shared" si="3"/>
        <v>0.03</v>
      </c>
      <c r="W9" s="195"/>
      <c r="X9" s="37"/>
      <c r="Y9" s="172">
        <v>0.03</v>
      </c>
      <c r="Z9" s="172">
        <f t="shared" si="4"/>
        <v>0.03</v>
      </c>
      <c r="AA9" s="195"/>
      <c r="AB9" s="37"/>
      <c r="AC9" s="37"/>
      <c r="AD9" s="417">
        <v>0.02</v>
      </c>
      <c r="AE9" s="405">
        <f t="shared" si="5"/>
        <v>0.02</v>
      </c>
      <c r="AF9" s="195"/>
      <c r="AG9" s="37"/>
      <c r="AH9" s="37"/>
      <c r="AI9" s="417">
        <v>0.02</v>
      </c>
      <c r="AJ9" s="173">
        <f t="shared" si="6"/>
        <v>0</v>
      </c>
      <c r="AK9" s="176">
        <f t="shared" si="7"/>
        <v>0.12875</v>
      </c>
    </row>
    <row r="10" spans="1:37" x14ac:dyDescent="0.3">
      <c r="A10" s="14">
        <v>4</v>
      </c>
      <c r="B10" s="84" t="s">
        <v>182</v>
      </c>
      <c r="C10" s="16" t="s">
        <v>12</v>
      </c>
      <c r="D10" s="37"/>
      <c r="E10" s="143"/>
      <c r="F10" s="37"/>
      <c r="G10" s="37"/>
      <c r="H10" s="37"/>
      <c r="I10" s="427">
        <f t="shared" si="0"/>
        <v>0</v>
      </c>
      <c r="J10" s="37"/>
      <c r="K10" s="143"/>
      <c r="L10" s="37"/>
      <c r="M10" s="143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2">
        <f t="shared" si="3"/>
        <v>0</v>
      </c>
      <c r="W10" s="195"/>
      <c r="X10" s="37"/>
      <c r="Y10" s="37"/>
      <c r="Z10" s="172">
        <f t="shared" si="4"/>
        <v>0</v>
      </c>
      <c r="AA10" s="195"/>
      <c r="AB10" s="37"/>
      <c r="AC10" s="37"/>
      <c r="AD10" s="195"/>
      <c r="AE10" s="405">
        <f t="shared" si="5"/>
        <v>0</v>
      </c>
      <c r="AF10" s="195"/>
      <c r="AG10" s="37"/>
      <c r="AH10" s="37"/>
      <c r="AI10" s="195"/>
      <c r="AJ10" s="173">
        <f t="shared" si="6"/>
        <v>0</v>
      </c>
      <c r="AK10" s="176">
        <f t="shared" si="7"/>
        <v>0</v>
      </c>
    </row>
    <row r="11" spans="1:37" x14ac:dyDescent="0.3">
      <c r="A11" s="6"/>
      <c r="B11" s="63" t="s">
        <v>183</v>
      </c>
      <c r="C11" s="7"/>
      <c r="D11" s="37"/>
      <c r="E11" s="143"/>
      <c r="F11" s="37"/>
      <c r="G11" s="37"/>
      <c r="H11" s="37"/>
      <c r="I11" s="427">
        <f t="shared" si="0"/>
        <v>0</v>
      </c>
      <c r="J11" s="37"/>
      <c r="K11" s="143"/>
      <c r="L11" s="37"/>
      <c r="M11" s="143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2">
        <f t="shared" si="3"/>
        <v>0</v>
      </c>
      <c r="W11" s="195"/>
      <c r="X11" s="37"/>
      <c r="Y11" s="37"/>
      <c r="Z11" s="172">
        <f t="shared" si="4"/>
        <v>0</v>
      </c>
      <c r="AA11" s="195"/>
      <c r="AB11" s="37"/>
      <c r="AC11" s="37"/>
      <c r="AD11" s="195"/>
      <c r="AE11" s="405">
        <f t="shared" si="5"/>
        <v>0</v>
      </c>
      <c r="AF11" s="195"/>
      <c r="AG11" s="37"/>
      <c r="AH11" s="37"/>
      <c r="AI11" s="195"/>
      <c r="AJ11" s="173">
        <f t="shared" si="6"/>
        <v>0</v>
      </c>
      <c r="AK11" s="176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143"/>
      <c r="F12" s="37"/>
      <c r="G12" s="427">
        <v>0.1</v>
      </c>
      <c r="H12" s="37"/>
      <c r="I12" s="427">
        <f t="shared" si="0"/>
        <v>0.1</v>
      </c>
      <c r="J12" s="37"/>
      <c r="K12" s="143"/>
      <c r="L12" s="37"/>
      <c r="M12" s="143"/>
      <c r="N12" s="37"/>
      <c r="O12" s="171">
        <f t="shared" si="1"/>
        <v>0</v>
      </c>
      <c r="P12" s="37"/>
      <c r="Q12" s="37"/>
      <c r="R12" s="205">
        <f t="shared" si="2"/>
        <v>0</v>
      </c>
      <c r="S12" s="172">
        <v>6.5000000000000002E-2</v>
      </c>
      <c r="T12" s="37"/>
      <c r="U12" s="37"/>
      <c r="V12" s="352">
        <f t="shared" si="3"/>
        <v>6.5000000000000002E-2</v>
      </c>
      <c r="W12" s="195"/>
      <c r="X12" s="37"/>
      <c r="Y12" s="37"/>
      <c r="Z12" s="172">
        <f t="shared" si="4"/>
        <v>0</v>
      </c>
      <c r="AA12" s="195"/>
      <c r="AB12" s="37"/>
      <c r="AC12" s="37"/>
      <c r="AD12" s="195"/>
      <c r="AE12" s="405">
        <f t="shared" si="5"/>
        <v>0</v>
      </c>
      <c r="AF12" s="195"/>
      <c r="AG12" s="37"/>
      <c r="AH12" s="37"/>
      <c r="AI12" s="195"/>
      <c r="AJ12" s="173">
        <f t="shared" si="6"/>
        <v>0</v>
      </c>
      <c r="AK12" s="176">
        <f t="shared" si="7"/>
        <v>0.16500000000000001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37"/>
      <c r="H13" s="37"/>
      <c r="I13" s="427">
        <f t="shared" si="0"/>
        <v>0</v>
      </c>
      <c r="J13" s="37"/>
      <c r="K13" s="143"/>
      <c r="L13" s="37"/>
      <c r="M13" s="143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2">
        <f t="shared" si="3"/>
        <v>0</v>
      </c>
      <c r="W13" s="195"/>
      <c r="X13" s="37"/>
      <c r="Y13" s="37"/>
      <c r="Z13" s="172">
        <f t="shared" si="4"/>
        <v>0</v>
      </c>
      <c r="AA13" s="195"/>
      <c r="AB13" s="37"/>
      <c r="AC13" s="37"/>
      <c r="AD13" s="195"/>
      <c r="AE13" s="405">
        <f t="shared" si="5"/>
        <v>0</v>
      </c>
      <c r="AF13" s="195"/>
      <c r="AG13" s="37"/>
      <c r="AH13" s="37"/>
      <c r="AI13" s="195"/>
      <c r="AJ13" s="173">
        <f t="shared" si="6"/>
        <v>0</v>
      </c>
      <c r="AK13" s="176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143"/>
      <c r="F14" s="37"/>
      <c r="G14" s="37"/>
      <c r="H14" s="37"/>
      <c r="I14" s="427">
        <f t="shared" si="0"/>
        <v>0</v>
      </c>
      <c r="J14" s="37"/>
      <c r="K14" s="143"/>
      <c r="L14" s="37"/>
      <c r="M14" s="143"/>
      <c r="N14" s="37"/>
      <c r="O14" s="171">
        <f t="shared" si="1"/>
        <v>0</v>
      </c>
      <c r="P14" s="37"/>
      <c r="Q14" s="37"/>
      <c r="R14" s="205">
        <f t="shared" si="2"/>
        <v>0</v>
      </c>
      <c r="S14" s="37"/>
      <c r="T14" s="37"/>
      <c r="U14" s="37"/>
      <c r="V14" s="352">
        <f t="shared" si="3"/>
        <v>0</v>
      </c>
      <c r="W14" s="195"/>
      <c r="X14" s="37"/>
      <c r="Y14" s="37"/>
      <c r="Z14" s="172">
        <f t="shared" si="4"/>
        <v>0</v>
      </c>
      <c r="AA14" s="195"/>
      <c r="AB14" s="37"/>
      <c r="AC14" s="37"/>
      <c r="AD14" s="195"/>
      <c r="AE14" s="405">
        <f t="shared" si="5"/>
        <v>0</v>
      </c>
      <c r="AF14" s="195"/>
      <c r="AG14" s="37"/>
      <c r="AH14" s="37"/>
      <c r="AI14" s="195"/>
      <c r="AJ14" s="173">
        <f t="shared" si="6"/>
        <v>0</v>
      </c>
      <c r="AK14" s="176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37"/>
      <c r="H15" s="37"/>
      <c r="I15" s="427">
        <f t="shared" si="0"/>
        <v>0</v>
      </c>
      <c r="J15" s="37"/>
      <c r="K15" s="143"/>
      <c r="L15" s="37"/>
      <c r="M15" s="143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2">
        <f t="shared" si="3"/>
        <v>0</v>
      </c>
      <c r="W15" s="195"/>
      <c r="X15" s="37"/>
      <c r="Y15" s="37"/>
      <c r="Z15" s="172">
        <f t="shared" si="4"/>
        <v>0</v>
      </c>
      <c r="AA15" s="195"/>
      <c r="AB15" s="37"/>
      <c r="AC15" s="37"/>
      <c r="AD15" s="195"/>
      <c r="AE15" s="405">
        <f t="shared" si="5"/>
        <v>0</v>
      </c>
      <c r="AF15" s="195"/>
      <c r="AG15" s="37"/>
      <c r="AH15" s="37"/>
      <c r="AI15" s="195"/>
      <c r="AJ15" s="173">
        <f t="shared" si="6"/>
        <v>0</v>
      </c>
      <c r="AK15" s="176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37"/>
      <c r="H16" s="37"/>
      <c r="I16" s="427">
        <f t="shared" si="0"/>
        <v>0</v>
      </c>
      <c r="J16" s="37"/>
      <c r="K16" s="143"/>
      <c r="L16" s="37"/>
      <c r="M16" s="143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2">
        <f t="shared" si="3"/>
        <v>0</v>
      </c>
      <c r="W16" s="195"/>
      <c r="X16" s="37"/>
      <c r="Y16" s="37"/>
      <c r="Z16" s="172">
        <f t="shared" si="4"/>
        <v>0</v>
      </c>
      <c r="AA16" s="195"/>
      <c r="AB16" s="37"/>
      <c r="AC16" s="37"/>
      <c r="AD16" s="195"/>
      <c r="AE16" s="405">
        <f t="shared" si="5"/>
        <v>0</v>
      </c>
      <c r="AF16" s="195"/>
      <c r="AG16" s="37"/>
      <c r="AH16" s="37"/>
      <c r="AI16" s="195"/>
      <c r="AJ16" s="173">
        <f t="shared" si="6"/>
        <v>0</v>
      </c>
      <c r="AK16" s="176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37"/>
      <c r="H17" s="37"/>
      <c r="I17" s="427">
        <f t="shared" si="0"/>
        <v>0</v>
      </c>
      <c r="J17" s="37"/>
      <c r="K17" s="143"/>
      <c r="L17" s="37"/>
      <c r="M17" s="143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2">
        <f t="shared" si="3"/>
        <v>0</v>
      </c>
      <c r="W17" s="195"/>
      <c r="X17" s="37"/>
      <c r="Y17" s="37"/>
      <c r="Z17" s="172">
        <f t="shared" si="4"/>
        <v>0</v>
      </c>
      <c r="AA17" s="195"/>
      <c r="AB17" s="37"/>
      <c r="AC17" s="37"/>
      <c r="AD17" s="195"/>
      <c r="AE17" s="405">
        <f t="shared" si="5"/>
        <v>0</v>
      </c>
      <c r="AF17" s="195"/>
      <c r="AG17" s="37"/>
      <c r="AH17" s="37"/>
      <c r="AI17" s="195"/>
      <c r="AJ17" s="173">
        <f t="shared" si="6"/>
        <v>0</v>
      </c>
      <c r="AK17" s="176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37"/>
      <c r="H18" s="37"/>
      <c r="I18" s="427">
        <f t="shared" si="0"/>
        <v>0</v>
      </c>
      <c r="J18" s="37"/>
      <c r="K18" s="143"/>
      <c r="L18" s="37"/>
      <c r="M18" s="143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2">
        <f t="shared" si="3"/>
        <v>0</v>
      </c>
      <c r="W18" s="195"/>
      <c r="X18" s="37"/>
      <c r="Y18" s="37"/>
      <c r="Z18" s="172">
        <f t="shared" si="4"/>
        <v>0</v>
      </c>
      <c r="AA18" s="195"/>
      <c r="AB18" s="37"/>
      <c r="AC18" s="37"/>
      <c r="AD18" s="195"/>
      <c r="AE18" s="405">
        <f t="shared" si="5"/>
        <v>0</v>
      </c>
      <c r="AF18" s="195"/>
      <c r="AG18" s="37"/>
      <c r="AH18" s="37"/>
      <c r="AI18" s="195"/>
      <c r="AJ18" s="173">
        <f t="shared" si="6"/>
        <v>0</v>
      </c>
      <c r="AK18" s="176">
        <f t="shared" si="7"/>
        <v>0</v>
      </c>
    </row>
    <row r="19" spans="1:37" x14ac:dyDescent="0.3">
      <c r="A19" s="14">
        <v>12</v>
      </c>
      <c r="B19" s="53" t="s">
        <v>167</v>
      </c>
      <c r="C19" s="16" t="s">
        <v>12</v>
      </c>
      <c r="D19" s="37"/>
      <c r="E19" s="143"/>
      <c r="F19" s="37"/>
      <c r="G19" s="37"/>
      <c r="H19" s="37"/>
      <c r="I19" s="427">
        <f t="shared" si="0"/>
        <v>0</v>
      </c>
      <c r="J19" s="37"/>
      <c r="K19" s="143"/>
      <c r="L19" s="37"/>
      <c r="M19" s="143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2">
        <f t="shared" si="3"/>
        <v>0</v>
      </c>
      <c r="W19" s="195"/>
      <c r="X19" s="37"/>
      <c r="Y19" s="37"/>
      <c r="Z19" s="172">
        <f t="shared" si="4"/>
        <v>0</v>
      </c>
      <c r="AA19" s="195"/>
      <c r="AB19" s="37"/>
      <c r="AC19" s="37"/>
      <c r="AD19" s="195"/>
      <c r="AE19" s="405">
        <f t="shared" si="5"/>
        <v>0</v>
      </c>
      <c r="AF19" s="195"/>
      <c r="AG19" s="37"/>
      <c r="AH19" s="37"/>
      <c r="AI19" s="195"/>
      <c r="AJ19" s="173">
        <f t="shared" si="6"/>
        <v>0</v>
      </c>
      <c r="AK19" s="176">
        <f t="shared" si="7"/>
        <v>0</v>
      </c>
    </row>
    <row r="20" spans="1:37" x14ac:dyDescent="0.3">
      <c r="A20" s="6"/>
      <c r="B20" s="63" t="s">
        <v>40</v>
      </c>
      <c r="C20" s="51"/>
      <c r="D20" s="144"/>
      <c r="E20" s="145"/>
      <c r="F20" s="146"/>
      <c r="G20" s="146"/>
      <c r="H20" s="146"/>
      <c r="I20" s="427">
        <f t="shared" si="0"/>
        <v>0</v>
      </c>
      <c r="J20" s="146"/>
      <c r="K20" s="145"/>
      <c r="L20" s="146"/>
      <c r="M20" s="184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2">
        <f t="shared" si="3"/>
        <v>0</v>
      </c>
      <c r="W20" s="196"/>
      <c r="X20" s="146"/>
      <c r="Y20" s="146"/>
      <c r="Z20" s="172">
        <f t="shared" si="4"/>
        <v>0</v>
      </c>
      <c r="AA20" s="196"/>
      <c r="AB20" s="146"/>
      <c r="AC20" s="146"/>
      <c r="AD20" s="196"/>
      <c r="AE20" s="405">
        <f t="shared" si="5"/>
        <v>0</v>
      </c>
      <c r="AF20" s="196"/>
      <c r="AG20" s="146"/>
      <c r="AH20" s="146"/>
      <c r="AI20" s="196"/>
      <c r="AJ20" s="173">
        <f t="shared" si="6"/>
        <v>0</v>
      </c>
      <c r="AK20" s="176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434">
        <v>2E-3</v>
      </c>
      <c r="E21" s="440">
        <v>4.4999999999999997E-3</v>
      </c>
      <c r="F21" s="37"/>
      <c r="G21" s="37"/>
      <c r="H21" s="37"/>
      <c r="I21" s="427">
        <f t="shared" si="0"/>
        <v>6.4999999999999997E-3</v>
      </c>
      <c r="J21" s="434">
        <v>3.5000000000000001E-3</v>
      </c>
      <c r="K21" s="440">
        <v>4.4999999999999997E-3</v>
      </c>
      <c r="L21" s="37"/>
      <c r="M21" s="143"/>
      <c r="N21" s="37"/>
      <c r="O21" s="171">
        <f t="shared" si="1"/>
        <v>8.0000000000000002E-3</v>
      </c>
      <c r="P21" s="37"/>
      <c r="Q21" s="37"/>
      <c r="R21" s="205">
        <f t="shared" si="2"/>
        <v>0</v>
      </c>
      <c r="S21" s="37"/>
      <c r="T21" s="37"/>
      <c r="U21" s="37"/>
      <c r="V21" s="352">
        <f t="shared" si="3"/>
        <v>0</v>
      </c>
      <c r="W21" s="395">
        <v>5.0000000000000001E-3</v>
      </c>
      <c r="X21" s="37"/>
      <c r="Y21" s="37"/>
      <c r="Z21" s="172">
        <f t="shared" si="4"/>
        <v>5.0000000000000001E-3</v>
      </c>
      <c r="AA21" s="395">
        <v>5.0000000000000001E-3</v>
      </c>
      <c r="AB21" s="37"/>
      <c r="AC21" s="37"/>
      <c r="AD21" s="195"/>
      <c r="AE21" s="405">
        <f t="shared" si="5"/>
        <v>5.0000000000000001E-3</v>
      </c>
      <c r="AF21" s="395">
        <v>5.0000000000000001E-3</v>
      </c>
      <c r="AG21" s="37"/>
      <c r="AH21" s="37"/>
      <c r="AI21" s="195"/>
      <c r="AJ21" s="173">
        <f t="shared" si="6"/>
        <v>0</v>
      </c>
      <c r="AK21" s="176">
        <f t="shared" si="7"/>
        <v>2.4500000000000001E-2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143"/>
      <c r="F22" s="427">
        <v>3.0000000000000001E-3</v>
      </c>
      <c r="G22" s="37"/>
      <c r="H22" s="37"/>
      <c r="I22" s="427">
        <f t="shared" si="0"/>
        <v>3.0000000000000001E-3</v>
      </c>
      <c r="J22" s="37"/>
      <c r="K22" s="143"/>
      <c r="L22" s="427">
        <v>3.0000000000000001E-3</v>
      </c>
      <c r="M22" s="143"/>
      <c r="N22" s="37"/>
      <c r="O22" s="171">
        <f t="shared" si="1"/>
        <v>3.0000000000000001E-3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2">
        <f t="shared" si="3"/>
        <v>3.0000000000000001E-3</v>
      </c>
      <c r="W22" s="195"/>
      <c r="X22" s="37"/>
      <c r="Y22" s="37"/>
      <c r="Z22" s="172">
        <f t="shared" si="4"/>
        <v>0</v>
      </c>
      <c r="AA22" s="195"/>
      <c r="AB22" s="37"/>
      <c r="AC22" s="37"/>
      <c r="AD22" s="195"/>
      <c r="AE22" s="405">
        <f t="shared" si="5"/>
        <v>0</v>
      </c>
      <c r="AF22" s="195"/>
      <c r="AG22" s="37"/>
      <c r="AH22" s="37"/>
      <c r="AI22" s="195"/>
      <c r="AJ22" s="173">
        <f t="shared" si="6"/>
        <v>0</v>
      </c>
      <c r="AK22" s="176">
        <f t="shared" si="7"/>
        <v>9.0000000000000011E-3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37"/>
      <c r="H23" s="37"/>
      <c r="I23" s="427">
        <f t="shared" si="0"/>
        <v>0</v>
      </c>
      <c r="J23" s="37"/>
      <c r="K23" s="143"/>
      <c r="L23" s="37"/>
      <c r="M23" s="143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2">
        <f t="shared" si="3"/>
        <v>0</v>
      </c>
      <c r="W23" s="195"/>
      <c r="X23" s="37"/>
      <c r="Y23" s="37"/>
      <c r="Z23" s="172">
        <f t="shared" si="4"/>
        <v>0</v>
      </c>
      <c r="AA23" s="195"/>
      <c r="AB23" s="37"/>
      <c r="AC23" s="37"/>
      <c r="AD23" s="195"/>
      <c r="AE23" s="405">
        <f t="shared" si="5"/>
        <v>0</v>
      </c>
      <c r="AF23" s="195"/>
      <c r="AG23" s="37"/>
      <c r="AH23" s="37"/>
      <c r="AI23" s="195"/>
      <c r="AJ23" s="173">
        <f t="shared" si="6"/>
        <v>0</v>
      </c>
      <c r="AK23" s="176">
        <f t="shared" si="7"/>
        <v>0</v>
      </c>
    </row>
    <row r="24" spans="1:37" x14ac:dyDescent="0.3">
      <c r="A24" s="6"/>
      <c r="B24" s="63" t="s">
        <v>15</v>
      </c>
      <c r="C24" s="51"/>
      <c r="D24" s="144"/>
      <c r="E24" s="145"/>
      <c r="F24" s="146"/>
      <c r="G24" s="146"/>
      <c r="H24" s="146"/>
      <c r="I24" s="427">
        <f t="shared" si="0"/>
        <v>0</v>
      </c>
      <c r="J24" s="146"/>
      <c r="K24" s="145"/>
      <c r="L24" s="146"/>
      <c r="M24" s="184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2">
        <f t="shared" si="3"/>
        <v>0</v>
      </c>
      <c r="W24" s="196"/>
      <c r="X24" s="146"/>
      <c r="Y24" s="146"/>
      <c r="Z24" s="172">
        <f t="shared" si="4"/>
        <v>0</v>
      </c>
      <c r="AA24" s="196"/>
      <c r="AB24" s="146"/>
      <c r="AC24" s="146"/>
      <c r="AD24" s="196"/>
      <c r="AE24" s="405">
        <f t="shared" si="5"/>
        <v>0</v>
      </c>
      <c r="AF24" s="196"/>
      <c r="AG24" s="146"/>
      <c r="AH24" s="146"/>
      <c r="AI24" s="196"/>
      <c r="AJ24" s="173">
        <f t="shared" si="6"/>
        <v>0</v>
      </c>
      <c r="AK24" s="176">
        <f t="shared" si="7"/>
        <v>0</v>
      </c>
    </row>
    <row r="25" spans="1:37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37"/>
      <c r="H25" s="37"/>
      <c r="I25" s="427">
        <f t="shared" si="0"/>
        <v>0</v>
      </c>
      <c r="J25" s="37"/>
      <c r="K25" s="143"/>
      <c r="L25" s="37"/>
      <c r="M25" s="143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2">
        <f t="shared" si="3"/>
        <v>0</v>
      </c>
      <c r="W25" s="195"/>
      <c r="X25" s="37"/>
      <c r="Y25" s="37"/>
      <c r="Z25" s="172">
        <f t="shared" si="4"/>
        <v>0</v>
      </c>
      <c r="AA25" s="195"/>
      <c r="AB25" s="37"/>
      <c r="AC25" s="37"/>
      <c r="AD25" s="195"/>
      <c r="AE25" s="405">
        <f t="shared" si="5"/>
        <v>0</v>
      </c>
      <c r="AF25" s="195"/>
      <c r="AG25" s="37"/>
      <c r="AH25" s="37"/>
      <c r="AI25" s="195"/>
      <c r="AJ25" s="173">
        <f t="shared" si="6"/>
        <v>0</v>
      </c>
      <c r="AK25" s="176">
        <f t="shared" si="7"/>
        <v>0</v>
      </c>
    </row>
    <row r="26" spans="1:37" x14ac:dyDescent="0.3">
      <c r="A26" s="14">
        <v>17</v>
      </c>
      <c r="B26" s="19" t="s">
        <v>223</v>
      </c>
      <c r="C26" s="19" t="s">
        <v>12</v>
      </c>
      <c r="D26" s="37"/>
      <c r="E26" s="143"/>
      <c r="F26" s="37"/>
      <c r="G26" s="37"/>
      <c r="H26" s="37"/>
      <c r="I26" s="427">
        <f t="shared" si="0"/>
        <v>0</v>
      </c>
      <c r="J26" s="37"/>
      <c r="K26" s="143"/>
      <c r="L26" s="37"/>
      <c r="M26" s="143"/>
      <c r="N26" s="37"/>
      <c r="O26" s="171">
        <f t="shared" si="1"/>
        <v>0</v>
      </c>
      <c r="P26" s="37"/>
      <c r="Q26" s="37"/>
      <c r="R26" s="205">
        <f t="shared" si="2"/>
        <v>0</v>
      </c>
      <c r="S26" s="37"/>
      <c r="T26" s="37"/>
      <c r="U26" s="37"/>
      <c r="V26" s="352">
        <f t="shared" si="3"/>
        <v>0</v>
      </c>
      <c r="W26" s="195"/>
      <c r="X26" s="37"/>
      <c r="Y26" s="37"/>
      <c r="Z26" s="172">
        <f t="shared" si="4"/>
        <v>0</v>
      </c>
      <c r="AA26" s="195"/>
      <c r="AB26" s="37"/>
      <c r="AC26" s="37"/>
      <c r="AD26" s="195"/>
      <c r="AE26" s="405">
        <f t="shared" si="5"/>
        <v>0</v>
      </c>
      <c r="AF26" s="195"/>
      <c r="AG26" s="37"/>
      <c r="AH26" s="37"/>
      <c r="AI26" s="195"/>
      <c r="AJ26" s="173">
        <f t="shared" si="6"/>
        <v>0</v>
      </c>
      <c r="AK26" s="176">
        <f t="shared" si="7"/>
        <v>0</v>
      </c>
    </row>
    <row r="27" spans="1:37" x14ac:dyDescent="0.3">
      <c r="A27" s="14">
        <v>18</v>
      </c>
      <c r="B27" s="15" t="s">
        <v>17</v>
      </c>
      <c r="C27" s="19" t="s">
        <v>12</v>
      </c>
      <c r="D27" s="37"/>
      <c r="E27" s="143"/>
      <c r="F27" s="37"/>
      <c r="G27" s="37"/>
      <c r="H27" s="37"/>
      <c r="I27" s="427">
        <f t="shared" si="0"/>
        <v>0</v>
      </c>
      <c r="J27" s="37"/>
      <c r="K27" s="143"/>
      <c r="L27" s="37"/>
      <c r="M27" s="143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2">
        <f t="shared" si="3"/>
        <v>0</v>
      </c>
      <c r="W27" s="195"/>
      <c r="X27" s="37"/>
      <c r="Y27" s="37"/>
      <c r="Z27" s="172">
        <f t="shared" si="4"/>
        <v>0</v>
      </c>
      <c r="AA27" s="195"/>
      <c r="AB27" s="37"/>
      <c r="AC27" s="37"/>
      <c r="AD27" s="195"/>
      <c r="AE27" s="405">
        <f t="shared" si="5"/>
        <v>0</v>
      </c>
      <c r="AF27" s="195"/>
      <c r="AG27" s="37"/>
      <c r="AH27" s="37"/>
      <c r="AI27" s="195"/>
      <c r="AJ27" s="173">
        <f t="shared" si="6"/>
        <v>0</v>
      </c>
      <c r="AK27" s="176">
        <f t="shared" si="7"/>
        <v>0</v>
      </c>
    </row>
    <row r="28" spans="1:37" x14ac:dyDescent="0.3">
      <c r="A28" s="14">
        <v>19</v>
      </c>
      <c r="B28" s="15" t="s">
        <v>92</v>
      </c>
      <c r="C28" s="19" t="s">
        <v>12</v>
      </c>
      <c r="D28" s="37"/>
      <c r="E28" s="143"/>
      <c r="F28" s="37"/>
      <c r="G28" s="37"/>
      <c r="H28" s="37"/>
      <c r="I28" s="427">
        <f t="shared" si="0"/>
        <v>0</v>
      </c>
      <c r="J28" s="37"/>
      <c r="K28" s="143"/>
      <c r="L28" s="37"/>
      <c r="M28" s="143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2">
        <f t="shared" si="3"/>
        <v>0</v>
      </c>
      <c r="W28" s="195"/>
      <c r="X28" s="37"/>
      <c r="Y28" s="37"/>
      <c r="Z28" s="172">
        <f t="shared" si="4"/>
        <v>0</v>
      </c>
      <c r="AA28" s="195"/>
      <c r="AB28" s="37"/>
      <c r="AC28" s="37"/>
      <c r="AD28" s="195"/>
      <c r="AE28" s="405">
        <f t="shared" si="5"/>
        <v>0</v>
      </c>
      <c r="AF28" s="195"/>
      <c r="AG28" s="37"/>
      <c r="AH28" s="37"/>
      <c r="AI28" s="195"/>
      <c r="AJ28" s="173">
        <f t="shared" si="6"/>
        <v>0</v>
      </c>
      <c r="AK28" s="176">
        <f t="shared" si="7"/>
        <v>0</v>
      </c>
    </row>
    <row r="29" spans="1:37" x14ac:dyDescent="0.3">
      <c r="A29" s="14">
        <v>20</v>
      </c>
      <c r="B29" s="15" t="s">
        <v>93</v>
      </c>
      <c r="C29" s="19" t="s">
        <v>12</v>
      </c>
      <c r="D29" s="37"/>
      <c r="E29" s="143"/>
      <c r="F29" s="37"/>
      <c r="G29" s="37"/>
      <c r="H29" s="37"/>
      <c r="I29" s="427">
        <f t="shared" si="0"/>
        <v>0</v>
      </c>
      <c r="J29" s="37"/>
      <c r="K29" s="143"/>
      <c r="L29" s="37"/>
      <c r="M29" s="143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2">
        <f t="shared" si="3"/>
        <v>0</v>
      </c>
      <c r="W29" s="195"/>
      <c r="X29" s="37"/>
      <c r="Y29" s="37"/>
      <c r="Z29" s="172">
        <f t="shared" si="4"/>
        <v>0</v>
      </c>
      <c r="AA29" s="195"/>
      <c r="AB29" s="37"/>
      <c r="AC29" s="37"/>
      <c r="AD29" s="195"/>
      <c r="AE29" s="405">
        <f t="shared" si="5"/>
        <v>0</v>
      </c>
      <c r="AF29" s="195"/>
      <c r="AG29" s="37"/>
      <c r="AH29" s="37"/>
      <c r="AI29" s="195"/>
      <c r="AJ29" s="173">
        <f t="shared" si="6"/>
        <v>0</v>
      </c>
      <c r="AK29" s="176">
        <f t="shared" si="7"/>
        <v>0</v>
      </c>
    </row>
    <row r="30" spans="1:37" x14ac:dyDescent="0.3">
      <c r="A30" s="14">
        <v>21</v>
      </c>
      <c r="B30" s="15" t="s">
        <v>222</v>
      </c>
      <c r="C30" s="19" t="s">
        <v>12</v>
      </c>
      <c r="D30" s="37"/>
      <c r="E30" s="143"/>
      <c r="F30" s="37"/>
      <c r="G30" s="37"/>
      <c r="H30" s="37"/>
      <c r="I30" s="427">
        <f t="shared" si="0"/>
        <v>0</v>
      </c>
      <c r="J30" s="37"/>
      <c r="K30" s="143"/>
      <c r="L30" s="37"/>
      <c r="M30" s="143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2">
        <f t="shared" si="3"/>
        <v>0</v>
      </c>
      <c r="W30" s="195"/>
      <c r="X30" s="37"/>
      <c r="Y30" s="37"/>
      <c r="Z30" s="172">
        <f t="shared" si="4"/>
        <v>0</v>
      </c>
      <c r="AA30" s="195"/>
      <c r="AB30" s="37"/>
      <c r="AC30" s="37"/>
      <c r="AD30" s="195"/>
      <c r="AE30" s="405">
        <f t="shared" si="5"/>
        <v>0</v>
      </c>
      <c r="AF30" s="195"/>
      <c r="AG30" s="37"/>
      <c r="AH30" s="37"/>
      <c r="AI30" s="195"/>
      <c r="AJ30" s="173">
        <f t="shared" si="6"/>
        <v>0</v>
      </c>
      <c r="AK30" s="176">
        <f t="shared" si="7"/>
        <v>0</v>
      </c>
    </row>
    <row r="31" spans="1:37" x14ac:dyDescent="0.3">
      <c r="A31" s="14">
        <v>22</v>
      </c>
      <c r="B31" s="18" t="s">
        <v>18</v>
      </c>
      <c r="C31" s="19" t="s">
        <v>12</v>
      </c>
      <c r="D31" s="37"/>
      <c r="E31" s="440">
        <v>5.45E-2</v>
      </c>
      <c r="F31" s="37"/>
      <c r="G31" s="37"/>
      <c r="H31" s="37"/>
      <c r="I31" s="427">
        <f t="shared" si="0"/>
        <v>5.45E-2</v>
      </c>
      <c r="J31" s="37"/>
      <c r="K31" s="440">
        <v>5.45E-2</v>
      </c>
      <c r="L31" s="37"/>
      <c r="M31" s="143"/>
      <c r="N31" s="37"/>
      <c r="O31" s="171">
        <f t="shared" si="1"/>
        <v>5.45E-2</v>
      </c>
      <c r="P31" s="37"/>
      <c r="Q31" s="37"/>
      <c r="R31" s="205">
        <f t="shared" si="2"/>
        <v>0</v>
      </c>
      <c r="S31" s="37"/>
      <c r="T31" s="37"/>
      <c r="U31" s="37"/>
      <c r="V31" s="352">
        <f t="shared" si="3"/>
        <v>0</v>
      </c>
      <c r="W31" s="395">
        <v>1.3169999999999999E-2</v>
      </c>
      <c r="X31" s="37"/>
      <c r="Y31" s="37"/>
      <c r="Z31" s="172">
        <f t="shared" si="4"/>
        <v>1.3169999999999999E-2</v>
      </c>
      <c r="AA31" s="395">
        <v>1.3169999999999999E-2</v>
      </c>
      <c r="AB31" s="37"/>
      <c r="AC31" s="37"/>
      <c r="AD31" s="195"/>
      <c r="AE31" s="405">
        <f t="shared" si="5"/>
        <v>1.3169999999999999E-2</v>
      </c>
      <c r="AF31" s="395">
        <v>1.3169999999999999E-2</v>
      </c>
      <c r="AG31" s="37"/>
      <c r="AH31" s="37"/>
      <c r="AI31" s="195"/>
      <c r="AJ31" s="173">
        <f t="shared" si="6"/>
        <v>0</v>
      </c>
      <c r="AK31" s="176">
        <f t="shared" si="7"/>
        <v>0.13533999999999999</v>
      </c>
    </row>
    <row r="32" spans="1:37" x14ac:dyDescent="0.3">
      <c r="A32" s="14">
        <v>23</v>
      </c>
      <c r="B32" s="15" t="s">
        <v>185</v>
      </c>
      <c r="C32" s="19" t="s">
        <v>12</v>
      </c>
      <c r="D32" s="37"/>
      <c r="E32" s="143"/>
      <c r="F32" s="37"/>
      <c r="G32" s="37"/>
      <c r="H32" s="37"/>
      <c r="I32" s="427">
        <f t="shared" si="0"/>
        <v>0</v>
      </c>
      <c r="J32" s="37"/>
      <c r="K32" s="143"/>
      <c r="L32" s="37"/>
      <c r="M32" s="143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2">
        <f t="shared" si="3"/>
        <v>0</v>
      </c>
      <c r="W32" s="195"/>
      <c r="X32" s="37"/>
      <c r="Y32" s="37"/>
      <c r="Z32" s="172">
        <f t="shared" si="4"/>
        <v>0</v>
      </c>
      <c r="AA32" s="195"/>
      <c r="AB32" s="37"/>
      <c r="AC32" s="37"/>
      <c r="AD32" s="195"/>
      <c r="AE32" s="405">
        <f t="shared" si="5"/>
        <v>0</v>
      </c>
      <c r="AF32" s="195"/>
      <c r="AG32" s="37"/>
      <c r="AH32" s="37"/>
      <c r="AI32" s="195"/>
      <c r="AJ32" s="173">
        <f t="shared" si="6"/>
        <v>0</v>
      </c>
      <c r="AK32" s="176">
        <f t="shared" si="7"/>
        <v>0</v>
      </c>
    </row>
    <row r="33" spans="1:37" x14ac:dyDescent="0.3">
      <c r="A33" s="14">
        <v>24</v>
      </c>
      <c r="B33" s="22" t="s">
        <v>107</v>
      </c>
      <c r="C33" s="19" t="s">
        <v>12</v>
      </c>
      <c r="D33" s="37"/>
      <c r="E33" s="143"/>
      <c r="F33" s="37"/>
      <c r="G33" s="37"/>
      <c r="H33" s="37"/>
      <c r="I33" s="427">
        <f t="shared" si="0"/>
        <v>0</v>
      </c>
      <c r="J33" s="37"/>
      <c r="K33" s="143"/>
      <c r="L33" s="37"/>
      <c r="M33" s="143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2">
        <f t="shared" si="3"/>
        <v>0</v>
      </c>
      <c r="W33" s="195"/>
      <c r="X33" s="37"/>
      <c r="Y33" s="37"/>
      <c r="Z33" s="172">
        <f t="shared" si="4"/>
        <v>0</v>
      </c>
      <c r="AA33" s="195"/>
      <c r="AB33" s="37"/>
      <c r="AC33" s="37"/>
      <c r="AD33" s="195"/>
      <c r="AE33" s="405">
        <f t="shared" si="5"/>
        <v>0</v>
      </c>
      <c r="AF33" s="195"/>
      <c r="AG33" s="37"/>
      <c r="AH33" s="37"/>
      <c r="AI33" s="195"/>
      <c r="AJ33" s="173">
        <f t="shared" si="6"/>
        <v>0</v>
      </c>
      <c r="AK33" s="176">
        <f t="shared" si="7"/>
        <v>0</v>
      </c>
    </row>
    <row r="34" spans="1:37" x14ac:dyDescent="0.3">
      <c r="A34" s="14">
        <v>25</v>
      </c>
      <c r="B34" s="21" t="s">
        <v>184</v>
      </c>
      <c r="C34" s="19" t="s">
        <v>12</v>
      </c>
      <c r="D34" s="37"/>
      <c r="E34" s="143"/>
      <c r="F34" s="37"/>
      <c r="G34" s="37"/>
      <c r="H34" s="37"/>
      <c r="I34" s="427">
        <f t="shared" si="0"/>
        <v>0</v>
      </c>
      <c r="J34" s="37"/>
      <c r="K34" s="143"/>
      <c r="L34" s="37"/>
      <c r="M34" s="143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2">
        <f t="shared" si="3"/>
        <v>0</v>
      </c>
      <c r="W34" s="195"/>
      <c r="X34" s="37"/>
      <c r="Y34" s="37"/>
      <c r="Z34" s="172">
        <f t="shared" si="4"/>
        <v>0</v>
      </c>
      <c r="AA34" s="195"/>
      <c r="AB34" s="37"/>
      <c r="AC34" s="37"/>
      <c r="AD34" s="195"/>
      <c r="AE34" s="405">
        <f t="shared" si="5"/>
        <v>0</v>
      </c>
      <c r="AF34" s="195"/>
      <c r="AG34" s="37"/>
      <c r="AH34" s="37"/>
      <c r="AI34" s="195"/>
      <c r="AJ34" s="173">
        <f t="shared" si="6"/>
        <v>0</v>
      </c>
      <c r="AK34" s="176">
        <f t="shared" si="7"/>
        <v>0</v>
      </c>
    </row>
    <row r="35" spans="1:37" x14ac:dyDescent="0.3">
      <c r="A35" s="14">
        <v>26</v>
      </c>
      <c r="B35" s="21" t="s">
        <v>116</v>
      </c>
      <c r="C35" s="19" t="s">
        <v>12</v>
      </c>
      <c r="D35" s="37"/>
      <c r="E35" s="143"/>
      <c r="F35" s="37"/>
      <c r="G35" s="37"/>
      <c r="H35" s="37"/>
      <c r="I35" s="427">
        <f t="shared" si="0"/>
        <v>0</v>
      </c>
      <c r="J35" s="37"/>
      <c r="K35" s="143"/>
      <c r="L35" s="37"/>
      <c r="M35" s="143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2">
        <f t="shared" si="3"/>
        <v>0</v>
      </c>
      <c r="W35" s="195"/>
      <c r="X35" s="37"/>
      <c r="Y35" s="37"/>
      <c r="Z35" s="172">
        <f t="shared" si="4"/>
        <v>0</v>
      </c>
      <c r="AA35" s="195"/>
      <c r="AB35" s="37"/>
      <c r="AC35" s="37"/>
      <c r="AD35" s="195"/>
      <c r="AE35" s="405">
        <f t="shared" si="5"/>
        <v>0</v>
      </c>
      <c r="AF35" s="195"/>
      <c r="AG35" s="37"/>
      <c r="AH35" s="37"/>
      <c r="AI35" s="195"/>
      <c r="AJ35" s="173">
        <f t="shared" si="6"/>
        <v>0</v>
      </c>
      <c r="AK35" s="176">
        <f t="shared" si="7"/>
        <v>0</v>
      </c>
    </row>
    <row r="36" spans="1:37" x14ac:dyDescent="0.3">
      <c r="A36" s="6"/>
      <c r="B36" s="63" t="s">
        <v>20</v>
      </c>
      <c r="C36" s="51"/>
      <c r="D36" s="37"/>
      <c r="E36" s="143"/>
      <c r="F36" s="37"/>
      <c r="G36" s="37"/>
      <c r="H36" s="37"/>
      <c r="I36" s="427">
        <f t="shared" si="0"/>
        <v>0</v>
      </c>
      <c r="J36" s="37"/>
      <c r="K36" s="143"/>
      <c r="L36" s="37"/>
      <c r="M36" s="143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2">
        <f t="shared" si="3"/>
        <v>0</v>
      </c>
      <c r="W36" s="195"/>
      <c r="X36" s="37"/>
      <c r="Y36" s="37"/>
      <c r="Z36" s="172">
        <f t="shared" si="4"/>
        <v>0</v>
      </c>
      <c r="AA36" s="195"/>
      <c r="AB36" s="37"/>
      <c r="AC36" s="37"/>
      <c r="AD36" s="195"/>
      <c r="AE36" s="405">
        <f t="shared" si="5"/>
        <v>0</v>
      </c>
      <c r="AF36" s="195"/>
      <c r="AG36" s="37"/>
      <c r="AH36" s="37"/>
      <c r="AI36" s="195"/>
      <c r="AJ36" s="173">
        <f t="shared" si="6"/>
        <v>0</v>
      </c>
      <c r="AK36" s="176">
        <f t="shared" si="7"/>
        <v>0</v>
      </c>
    </row>
    <row r="37" spans="1:37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37"/>
      <c r="H37" s="37"/>
      <c r="I37" s="427">
        <f t="shared" si="0"/>
        <v>0</v>
      </c>
      <c r="J37" s="37"/>
      <c r="K37" s="143"/>
      <c r="L37" s="37"/>
      <c r="M37" s="143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2">
        <f t="shared" si="3"/>
        <v>0</v>
      </c>
      <c r="W37" s="195"/>
      <c r="X37" s="37"/>
      <c r="Y37" s="37"/>
      <c r="Z37" s="172">
        <f t="shared" si="4"/>
        <v>0</v>
      </c>
      <c r="AA37" s="195"/>
      <c r="AB37" s="37"/>
      <c r="AC37" s="37"/>
      <c r="AD37" s="195"/>
      <c r="AE37" s="405">
        <f t="shared" si="5"/>
        <v>0</v>
      </c>
      <c r="AF37" s="195"/>
      <c r="AG37" s="37"/>
      <c r="AH37" s="37"/>
      <c r="AI37" s="195"/>
      <c r="AJ37" s="173">
        <f t="shared" si="6"/>
        <v>0</v>
      </c>
      <c r="AK37" s="176">
        <f t="shared" si="7"/>
        <v>0</v>
      </c>
    </row>
    <row r="38" spans="1:37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37"/>
      <c r="H38" s="37"/>
      <c r="I38" s="427">
        <f t="shared" si="0"/>
        <v>0</v>
      </c>
      <c r="J38" s="37"/>
      <c r="K38" s="143"/>
      <c r="L38" s="37"/>
      <c r="M38" s="143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2">
        <f t="shared" si="3"/>
        <v>0</v>
      </c>
      <c r="W38" s="195"/>
      <c r="X38" s="37"/>
      <c r="Y38" s="37"/>
      <c r="Z38" s="172">
        <f t="shared" si="4"/>
        <v>0</v>
      </c>
      <c r="AA38" s="195"/>
      <c r="AB38" s="37"/>
      <c r="AC38" s="37"/>
      <c r="AD38" s="195"/>
      <c r="AE38" s="405">
        <f t="shared" si="5"/>
        <v>0</v>
      </c>
      <c r="AF38" s="195"/>
      <c r="AG38" s="37"/>
      <c r="AH38" s="37"/>
      <c r="AI38" s="195"/>
      <c r="AJ38" s="173">
        <f t="shared" si="6"/>
        <v>0</v>
      </c>
      <c r="AK38" s="176">
        <f t="shared" si="7"/>
        <v>0</v>
      </c>
    </row>
    <row r="39" spans="1:37" x14ac:dyDescent="0.3">
      <c r="A39" s="14">
        <v>29</v>
      </c>
      <c r="B39" s="30" t="s">
        <v>224</v>
      </c>
      <c r="C39" s="19" t="s">
        <v>12</v>
      </c>
      <c r="D39" s="37"/>
      <c r="E39" s="143"/>
      <c r="F39" s="37"/>
      <c r="G39" s="37"/>
      <c r="H39" s="37"/>
      <c r="I39" s="427">
        <f t="shared" si="0"/>
        <v>0</v>
      </c>
      <c r="J39" s="37"/>
      <c r="K39" s="143"/>
      <c r="L39" s="37"/>
      <c r="M39" s="143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2">
        <f t="shared" si="3"/>
        <v>0</v>
      </c>
      <c r="W39" s="195"/>
      <c r="X39" s="37"/>
      <c r="Y39" s="37"/>
      <c r="Z39" s="172">
        <f t="shared" si="4"/>
        <v>0</v>
      </c>
      <c r="AA39" s="195"/>
      <c r="AB39" s="37"/>
      <c r="AC39" s="37"/>
      <c r="AD39" s="195"/>
      <c r="AE39" s="405">
        <f t="shared" si="5"/>
        <v>0</v>
      </c>
      <c r="AF39" s="195"/>
      <c r="AG39" s="37"/>
      <c r="AH39" s="37"/>
      <c r="AI39" s="195"/>
      <c r="AJ39" s="173">
        <f t="shared" si="6"/>
        <v>0</v>
      </c>
      <c r="AK39" s="176">
        <f t="shared" si="7"/>
        <v>0</v>
      </c>
    </row>
    <row r="40" spans="1:37" x14ac:dyDescent="0.3">
      <c r="A40" s="6"/>
      <c r="B40" s="63" t="s">
        <v>23</v>
      </c>
      <c r="C40" s="51"/>
      <c r="D40" s="144"/>
      <c r="E40" s="145"/>
      <c r="F40" s="146"/>
      <c r="G40" s="146"/>
      <c r="H40" s="146"/>
      <c r="I40" s="427">
        <f t="shared" si="0"/>
        <v>0</v>
      </c>
      <c r="J40" s="146"/>
      <c r="K40" s="145"/>
      <c r="L40" s="146"/>
      <c r="M40" s="184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2">
        <f t="shared" si="3"/>
        <v>0</v>
      </c>
      <c r="W40" s="196"/>
      <c r="X40" s="146"/>
      <c r="Y40" s="146"/>
      <c r="Z40" s="172">
        <f t="shared" si="4"/>
        <v>0</v>
      </c>
      <c r="AA40" s="196"/>
      <c r="AB40" s="146"/>
      <c r="AC40" s="146"/>
      <c r="AD40" s="196"/>
      <c r="AE40" s="405">
        <f t="shared" si="5"/>
        <v>0</v>
      </c>
      <c r="AF40" s="196"/>
      <c r="AG40" s="146"/>
      <c r="AH40" s="146"/>
      <c r="AI40" s="196"/>
      <c r="AJ40" s="173">
        <f t="shared" si="6"/>
        <v>0</v>
      </c>
      <c r="AK40" s="176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37"/>
      <c r="H41" s="37"/>
      <c r="I41" s="427">
        <f t="shared" si="0"/>
        <v>0</v>
      </c>
      <c r="J41" s="37"/>
      <c r="K41" s="143"/>
      <c r="L41" s="37"/>
      <c r="M41" s="143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2">
        <f t="shared" si="3"/>
        <v>0</v>
      </c>
      <c r="W41" s="195"/>
      <c r="X41" s="37"/>
      <c r="Y41" s="37"/>
      <c r="Z41" s="172">
        <f t="shared" si="4"/>
        <v>0</v>
      </c>
      <c r="AA41" s="195"/>
      <c r="AB41" s="37"/>
      <c r="AC41" s="37"/>
      <c r="AD41" s="195"/>
      <c r="AE41" s="405">
        <f t="shared" si="5"/>
        <v>0</v>
      </c>
      <c r="AF41" s="195"/>
      <c r="AG41" s="37"/>
      <c r="AH41" s="37"/>
      <c r="AI41" s="195"/>
      <c r="AJ41" s="173">
        <f t="shared" si="6"/>
        <v>0</v>
      </c>
      <c r="AK41" s="176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37"/>
      <c r="H42" s="37"/>
      <c r="I42" s="427">
        <f t="shared" si="0"/>
        <v>0</v>
      </c>
      <c r="J42" s="37"/>
      <c r="K42" s="143"/>
      <c r="L42" s="37"/>
      <c r="M42" s="143"/>
      <c r="N42" s="37"/>
      <c r="O42" s="171">
        <f t="shared" si="1"/>
        <v>0</v>
      </c>
      <c r="P42" s="37"/>
      <c r="Q42" s="37"/>
      <c r="R42" s="205">
        <f t="shared" si="2"/>
        <v>0</v>
      </c>
      <c r="S42" s="37"/>
      <c r="T42" s="37"/>
      <c r="U42" s="37"/>
      <c r="V42" s="352">
        <f t="shared" si="3"/>
        <v>0</v>
      </c>
      <c r="W42" s="195"/>
      <c r="X42" s="37"/>
      <c r="Y42" s="37"/>
      <c r="Z42" s="172">
        <f t="shared" si="4"/>
        <v>0</v>
      </c>
      <c r="AA42" s="195"/>
      <c r="AB42" s="37"/>
      <c r="AC42" s="37"/>
      <c r="AD42" s="195"/>
      <c r="AE42" s="405">
        <f t="shared" si="5"/>
        <v>0</v>
      </c>
      <c r="AF42" s="195"/>
      <c r="AG42" s="37"/>
      <c r="AH42" s="37"/>
      <c r="AI42" s="195"/>
      <c r="AJ42" s="173">
        <f t="shared" si="6"/>
        <v>0</v>
      </c>
      <c r="AK42" s="176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37"/>
      <c r="H43" s="37"/>
      <c r="I43" s="427">
        <f t="shared" si="0"/>
        <v>0</v>
      </c>
      <c r="J43" s="37"/>
      <c r="K43" s="143"/>
      <c r="L43" s="37"/>
      <c r="M43" s="143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2">
        <f t="shared" si="3"/>
        <v>0</v>
      </c>
      <c r="W43" s="395">
        <v>2.0299999999999999E-2</v>
      </c>
      <c r="X43" s="37"/>
      <c r="Y43" s="37"/>
      <c r="Z43" s="172">
        <f t="shared" si="4"/>
        <v>2.0299999999999999E-2</v>
      </c>
      <c r="AA43" s="395">
        <v>2.0299999999999999E-2</v>
      </c>
      <c r="AB43" s="37"/>
      <c r="AC43" s="37"/>
      <c r="AD43" s="195"/>
      <c r="AE43" s="405">
        <f t="shared" si="5"/>
        <v>2.0299999999999999E-2</v>
      </c>
      <c r="AF43" s="395">
        <v>2.0299999999999999E-2</v>
      </c>
      <c r="AG43" s="37"/>
      <c r="AH43" s="37"/>
      <c r="AI43" s="195"/>
      <c r="AJ43" s="173">
        <f t="shared" si="6"/>
        <v>0</v>
      </c>
      <c r="AK43" s="176">
        <f t="shared" si="7"/>
        <v>4.0599999999999997E-2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37"/>
      <c r="H44" s="37"/>
      <c r="I44" s="427">
        <f t="shared" si="0"/>
        <v>0</v>
      </c>
      <c r="J44" s="37"/>
      <c r="K44" s="143"/>
      <c r="L44" s="37"/>
      <c r="M44" s="143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2">
        <f t="shared" si="3"/>
        <v>0</v>
      </c>
      <c r="W44" s="195"/>
      <c r="X44" s="37"/>
      <c r="Y44" s="37"/>
      <c r="Z44" s="172">
        <f t="shared" si="4"/>
        <v>0</v>
      </c>
      <c r="AA44" s="195"/>
      <c r="AB44" s="37"/>
      <c r="AC44" s="37"/>
      <c r="AD44" s="195"/>
      <c r="AE44" s="405">
        <f t="shared" si="5"/>
        <v>0</v>
      </c>
      <c r="AF44" s="195"/>
      <c r="AG44" s="37"/>
      <c r="AH44" s="37"/>
      <c r="AI44" s="195"/>
      <c r="AJ44" s="173">
        <f t="shared" si="6"/>
        <v>0</v>
      </c>
      <c r="AK44" s="176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37"/>
      <c r="H45" s="37"/>
      <c r="I45" s="427">
        <f t="shared" si="0"/>
        <v>0</v>
      </c>
      <c r="J45" s="37"/>
      <c r="K45" s="143"/>
      <c r="L45" s="37"/>
      <c r="M45" s="143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2">
        <f t="shared" si="3"/>
        <v>0</v>
      </c>
      <c r="W45" s="195"/>
      <c r="X45" s="37"/>
      <c r="Y45" s="37"/>
      <c r="Z45" s="172">
        <f t="shared" si="4"/>
        <v>0</v>
      </c>
      <c r="AA45" s="195"/>
      <c r="AB45" s="37"/>
      <c r="AC45" s="37"/>
      <c r="AD45" s="195"/>
      <c r="AE45" s="405">
        <f t="shared" si="5"/>
        <v>0</v>
      </c>
      <c r="AF45" s="195"/>
      <c r="AG45" s="37"/>
      <c r="AH45" s="37"/>
      <c r="AI45" s="195"/>
      <c r="AJ45" s="173">
        <f t="shared" si="6"/>
        <v>0</v>
      </c>
      <c r="AK45" s="176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143"/>
      <c r="F46" s="427">
        <v>6.0999999999999999E-2</v>
      </c>
      <c r="G46" s="37"/>
      <c r="H46" s="37"/>
      <c r="I46" s="427">
        <f t="shared" si="0"/>
        <v>6.0999999999999999E-2</v>
      </c>
      <c r="J46" s="37"/>
      <c r="K46" s="143"/>
      <c r="L46" s="427">
        <v>7.3200000000000001E-2</v>
      </c>
      <c r="M46" s="143"/>
      <c r="N46" s="37"/>
      <c r="O46" s="171">
        <f t="shared" si="1"/>
        <v>7.3200000000000001E-2</v>
      </c>
      <c r="P46" s="37"/>
      <c r="Q46" s="37"/>
      <c r="R46" s="205">
        <f t="shared" si="2"/>
        <v>0</v>
      </c>
      <c r="S46" s="37"/>
      <c r="T46" s="37"/>
      <c r="U46" s="37"/>
      <c r="V46" s="352">
        <f t="shared" si="3"/>
        <v>0</v>
      </c>
      <c r="W46" s="195"/>
      <c r="X46" s="37"/>
      <c r="Y46" s="37"/>
      <c r="Z46" s="172">
        <f t="shared" si="4"/>
        <v>0</v>
      </c>
      <c r="AA46" s="195"/>
      <c r="AB46" s="37"/>
      <c r="AC46" s="37"/>
      <c r="AD46" s="195"/>
      <c r="AE46" s="405">
        <f t="shared" si="5"/>
        <v>0</v>
      </c>
      <c r="AF46" s="195"/>
      <c r="AG46" s="37"/>
      <c r="AH46" s="37"/>
      <c r="AI46" s="195"/>
      <c r="AJ46" s="173">
        <f t="shared" si="6"/>
        <v>0</v>
      </c>
      <c r="AK46" s="176">
        <f t="shared" si="7"/>
        <v>0.13419999999999999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37"/>
      <c r="H47" s="37"/>
      <c r="I47" s="427">
        <f t="shared" si="0"/>
        <v>0</v>
      </c>
      <c r="J47" s="37"/>
      <c r="K47" s="143"/>
      <c r="L47" s="37"/>
      <c r="M47" s="143"/>
      <c r="N47" s="37"/>
      <c r="O47" s="171">
        <f t="shared" si="1"/>
        <v>0</v>
      </c>
      <c r="P47" s="37"/>
      <c r="Q47" s="37"/>
      <c r="R47" s="205">
        <f t="shared" si="2"/>
        <v>0</v>
      </c>
      <c r="S47" s="37"/>
      <c r="T47" s="37"/>
      <c r="U47" s="37"/>
      <c r="V47" s="352">
        <f t="shared" si="3"/>
        <v>0</v>
      </c>
      <c r="W47" s="195"/>
      <c r="X47" s="37"/>
      <c r="Y47" s="37"/>
      <c r="Z47" s="172">
        <f t="shared" si="4"/>
        <v>0</v>
      </c>
      <c r="AA47" s="195"/>
      <c r="AB47" s="37"/>
      <c r="AC47" s="37"/>
      <c r="AD47" s="195"/>
      <c r="AE47" s="405">
        <f t="shared" si="5"/>
        <v>0</v>
      </c>
      <c r="AF47" s="195"/>
      <c r="AG47" s="37"/>
      <c r="AH47" s="37"/>
      <c r="AI47" s="195"/>
      <c r="AJ47" s="173">
        <f t="shared" si="6"/>
        <v>0</v>
      </c>
      <c r="AK47" s="176">
        <f t="shared" si="7"/>
        <v>0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37"/>
      <c r="H48" s="37"/>
      <c r="I48" s="427">
        <f t="shared" si="0"/>
        <v>0</v>
      </c>
      <c r="J48" s="37"/>
      <c r="K48" s="143"/>
      <c r="L48" s="37"/>
      <c r="M48" s="143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2">
        <f t="shared" si="3"/>
        <v>0</v>
      </c>
      <c r="W48" s="195"/>
      <c r="X48" s="37"/>
      <c r="Y48" s="37"/>
      <c r="Z48" s="172">
        <f t="shared" si="4"/>
        <v>0</v>
      </c>
      <c r="AA48" s="195"/>
      <c r="AB48" s="37"/>
      <c r="AC48" s="37"/>
      <c r="AD48" s="195"/>
      <c r="AE48" s="405">
        <f t="shared" si="5"/>
        <v>0</v>
      </c>
      <c r="AF48" s="195"/>
      <c r="AG48" s="37"/>
      <c r="AH48" s="37"/>
      <c r="AI48" s="195"/>
      <c r="AJ48" s="173">
        <f t="shared" si="6"/>
        <v>0</v>
      </c>
      <c r="AK48" s="176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37"/>
      <c r="H49" s="37"/>
      <c r="I49" s="427">
        <f t="shared" si="0"/>
        <v>0</v>
      </c>
      <c r="J49" s="37"/>
      <c r="K49" s="143"/>
      <c r="L49" s="37"/>
      <c r="M49" s="143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2">
        <f t="shared" si="3"/>
        <v>0</v>
      </c>
      <c r="W49" s="195"/>
      <c r="X49" s="37"/>
      <c r="Y49" s="37"/>
      <c r="Z49" s="172">
        <f t="shared" si="4"/>
        <v>0</v>
      </c>
      <c r="AA49" s="195"/>
      <c r="AB49" s="37"/>
      <c r="AC49" s="37"/>
      <c r="AD49" s="195"/>
      <c r="AE49" s="405">
        <f t="shared" si="5"/>
        <v>0</v>
      </c>
      <c r="AF49" s="195"/>
      <c r="AG49" s="37"/>
      <c r="AH49" s="37"/>
      <c r="AI49" s="195"/>
      <c r="AJ49" s="173">
        <f t="shared" si="6"/>
        <v>0</v>
      </c>
      <c r="AK49" s="176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37"/>
      <c r="H50" s="37"/>
      <c r="I50" s="427">
        <f t="shared" si="0"/>
        <v>0</v>
      </c>
      <c r="J50" s="37"/>
      <c r="K50" s="143"/>
      <c r="L50" s="37"/>
      <c r="M50" s="143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2">
        <f t="shared" si="3"/>
        <v>0</v>
      </c>
      <c r="W50" s="195"/>
      <c r="X50" s="37"/>
      <c r="Y50" s="37"/>
      <c r="Z50" s="172">
        <f t="shared" si="4"/>
        <v>0</v>
      </c>
      <c r="AA50" s="195"/>
      <c r="AB50" s="37"/>
      <c r="AC50" s="37"/>
      <c r="AD50" s="195"/>
      <c r="AE50" s="405">
        <f t="shared" si="5"/>
        <v>0</v>
      </c>
      <c r="AF50" s="195"/>
      <c r="AG50" s="37"/>
      <c r="AH50" s="37"/>
      <c r="AI50" s="195"/>
      <c r="AJ50" s="173">
        <f t="shared" si="6"/>
        <v>0</v>
      </c>
      <c r="AK50" s="176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37"/>
      <c r="H51" s="37"/>
      <c r="I51" s="427">
        <f t="shared" si="0"/>
        <v>0</v>
      </c>
      <c r="J51" s="37"/>
      <c r="K51" s="143"/>
      <c r="L51" s="37"/>
      <c r="M51" s="143"/>
      <c r="N51" s="37"/>
      <c r="O51" s="171">
        <f t="shared" si="1"/>
        <v>0</v>
      </c>
      <c r="P51" s="37"/>
      <c r="Q51" s="37"/>
      <c r="R51" s="205">
        <f t="shared" si="2"/>
        <v>0</v>
      </c>
      <c r="S51" s="172">
        <v>1.4500000000000001E-2</v>
      </c>
      <c r="T51" s="37"/>
      <c r="U51" s="37"/>
      <c r="V51" s="352">
        <f t="shared" si="3"/>
        <v>1.4500000000000001E-2</v>
      </c>
      <c r="W51" s="195"/>
      <c r="X51" s="37"/>
      <c r="Y51" s="37"/>
      <c r="Z51" s="172">
        <f t="shared" si="4"/>
        <v>0</v>
      </c>
      <c r="AA51" s="195"/>
      <c r="AB51" s="37"/>
      <c r="AC51" s="37"/>
      <c r="AD51" s="195"/>
      <c r="AE51" s="405">
        <f t="shared" si="5"/>
        <v>0</v>
      </c>
      <c r="AF51" s="195"/>
      <c r="AG51" s="37"/>
      <c r="AH51" s="37"/>
      <c r="AI51" s="195"/>
      <c r="AJ51" s="173">
        <f t="shared" si="6"/>
        <v>0</v>
      </c>
      <c r="AK51" s="176">
        <f t="shared" si="7"/>
        <v>1.4500000000000001E-2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37"/>
      <c r="H52" s="37"/>
      <c r="I52" s="427">
        <f t="shared" si="0"/>
        <v>0</v>
      </c>
      <c r="J52" s="37"/>
      <c r="K52" s="143"/>
      <c r="L52" s="37"/>
      <c r="M52" s="143"/>
      <c r="N52" s="37"/>
      <c r="O52" s="171">
        <f t="shared" si="1"/>
        <v>0</v>
      </c>
      <c r="P52" s="37"/>
      <c r="Q52" s="37"/>
      <c r="R52" s="205">
        <f t="shared" si="2"/>
        <v>0</v>
      </c>
      <c r="S52" s="172">
        <v>0.01</v>
      </c>
      <c r="T52" s="37"/>
      <c r="U52" s="37"/>
      <c r="V52" s="352">
        <f t="shared" si="3"/>
        <v>0.01</v>
      </c>
      <c r="W52" s="195"/>
      <c r="X52" s="37"/>
      <c r="Y52" s="37"/>
      <c r="Z52" s="172">
        <f t="shared" si="4"/>
        <v>0</v>
      </c>
      <c r="AA52" s="195"/>
      <c r="AB52" s="37"/>
      <c r="AC52" s="37"/>
      <c r="AD52" s="195"/>
      <c r="AE52" s="405">
        <f t="shared" si="5"/>
        <v>0</v>
      </c>
      <c r="AF52" s="195"/>
      <c r="AG52" s="37"/>
      <c r="AH52" s="37"/>
      <c r="AI52" s="195"/>
      <c r="AJ52" s="173">
        <f t="shared" si="6"/>
        <v>0</v>
      </c>
      <c r="AK52" s="176">
        <f t="shared" si="7"/>
        <v>0.01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37"/>
      <c r="H53" s="37"/>
      <c r="I53" s="427">
        <f t="shared" si="0"/>
        <v>0</v>
      </c>
      <c r="J53" s="37"/>
      <c r="K53" s="143"/>
      <c r="L53" s="37"/>
      <c r="M53" s="143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2">
        <f t="shared" si="3"/>
        <v>0</v>
      </c>
      <c r="W53" s="195"/>
      <c r="X53" s="37"/>
      <c r="Y53" s="37"/>
      <c r="Z53" s="172">
        <f t="shared" si="4"/>
        <v>0</v>
      </c>
      <c r="AA53" s="195"/>
      <c r="AB53" s="37"/>
      <c r="AC53" s="37"/>
      <c r="AD53" s="195"/>
      <c r="AE53" s="405">
        <f t="shared" si="5"/>
        <v>0</v>
      </c>
      <c r="AF53" s="195"/>
      <c r="AG53" s="37"/>
      <c r="AH53" s="37"/>
      <c r="AI53" s="195"/>
      <c r="AJ53" s="173">
        <f t="shared" si="6"/>
        <v>0</v>
      </c>
      <c r="AK53" s="176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37"/>
      <c r="H54" s="37"/>
      <c r="I54" s="427">
        <f t="shared" si="0"/>
        <v>0</v>
      </c>
      <c r="J54" s="37"/>
      <c r="K54" s="143"/>
      <c r="L54" s="37"/>
      <c r="M54" s="143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2">
        <f t="shared" si="3"/>
        <v>0</v>
      </c>
      <c r="W54" s="195"/>
      <c r="X54" s="37"/>
      <c r="Y54" s="37"/>
      <c r="Z54" s="172">
        <f t="shared" si="4"/>
        <v>0</v>
      </c>
      <c r="AA54" s="195"/>
      <c r="AB54" s="37"/>
      <c r="AC54" s="37"/>
      <c r="AD54" s="195"/>
      <c r="AE54" s="405">
        <f t="shared" si="5"/>
        <v>0</v>
      </c>
      <c r="AF54" s="195"/>
      <c r="AG54" s="37"/>
      <c r="AH54" s="37"/>
      <c r="AI54" s="195"/>
      <c r="AJ54" s="173">
        <f t="shared" si="6"/>
        <v>0</v>
      </c>
      <c r="AK54" s="176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37"/>
      <c r="H55" s="37"/>
      <c r="I55" s="427">
        <f t="shared" si="0"/>
        <v>0</v>
      </c>
      <c r="J55" s="37"/>
      <c r="K55" s="143"/>
      <c r="L55" s="37"/>
      <c r="M55" s="143"/>
      <c r="N55" s="37"/>
      <c r="O55" s="171">
        <f t="shared" si="1"/>
        <v>0</v>
      </c>
      <c r="P55" s="37"/>
      <c r="Q55" s="37"/>
      <c r="R55" s="205">
        <f t="shared" si="2"/>
        <v>0</v>
      </c>
      <c r="S55" s="37"/>
      <c r="T55" s="37"/>
      <c r="U55" s="37"/>
      <c r="V55" s="352">
        <f t="shared" si="3"/>
        <v>0</v>
      </c>
      <c r="W55" s="195"/>
      <c r="X55" s="37"/>
      <c r="Y55" s="37"/>
      <c r="Z55" s="172">
        <f t="shared" si="4"/>
        <v>0</v>
      </c>
      <c r="AA55" s="195"/>
      <c r="AB55" s="37"/>
      <c r="AC55" s="37"/>
      <c r="AD55" s="195"/>
      <c r="AE55" s="405">
        <f t="shared" si="5"/>
        <v>0</v>
      </c>
      <c r="AF55" s="195"/>
      <c r="AG55" s="37"/>
      <c r="AH55" s="37"/>
      <c r="AI55" s="195"/>
      <c r="AJ55" s="173">
        <f t="shared" si="6"/>
        <v>0</v>
      </c>
      <c r="AK55" s="176">
        <f t="shared" si="7"/>
        <v>0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427">
        <v>0.01</v>
      </c>
      <c r="H56" s="37"/>
      <c r="I56" s="427">
        <f t="shared" si="0"/>
        <v>0.01</v>
      </c>
      <c r="J56" s="37"/>
      <c r="K56" s="143"/>
      <c r="L56" s="37"/>
      <c r="M56" s="440">
        <v>0.01</v>
      </c>
      <c r="N56" s="37"/>
      <c r="O56" s="171">
        <f t="shared" si="1"/>
        <v>0.01</v>
      </c>
      <c r="P56" s="37"/>
      <c r="Q56" s="205">
        <v>0.01</v>
      </c>
      <c r="R56" s="205">
        <f t="shared" si="2"/>
        <v>0.01</v>
      </c>
      <c r="S56" s="172">
        <v>8.0000000000000004E-4</v>
      </c>
      <c r="T56" s="172">
        <v>0.01</v>
      </c>
      <c r="U56" s="37"/>
      <c r="V56" s="352">
        <f t="shared" si="3"/>
        <v>1.0800000000000001E-2</v>
      </c>
      <c r="W56" s="195"/>
      <c r="X56" s="172">
        <v>0.01</v>
      </c>
      <c r="Y56" s="37"/>
      <c r="Z56" s="172">
        <f t="shared" si="4"/>
        <v>0.01</v>
      </c>
      <c r="AA56" s="195"/>
      <c r="AB56" s="37"/>
      <c r="AC56" s="418">
        <v>0.01</v>
      </c>
      <c r="AD56" s="195"/>
      <c r="AE56" s="405">
        <f t="shared" si="5"/>
        <v>0.01</v>
      </c>
      <c r="AF56" s="195"/>
      <c r="AG56" s="37"/>
      <c r="AH56" s="418">
        <v>0.01</v>
      </c>
      <c r="AI56" s="195"/>
      <c r="AJ56" s="173">
        <f t="shared" si="6"/>
        <v>0</v>
      </c>
      <c r="AK56" s="176">
        <f t="shared" si="7"/>
        <v>6.0800000000000007E-2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40">
        <v>5.0000000000000001E-4</v>
      </c>
      <c r="F57" s="427">
        <v>5.0000000000000001E-4</v>
      </c>
      <c r="G57" s="37"/>
      <c r="H57" s="37"/>
      <c r="I57" s="427">
        <f t="shared" si="0"/>
        <v>1E-3</v>
      </c>
      <c r="J57" s="37"/>
      <c r="K57" s="440">
        <v>5.0000000000000001E-4</v>
      </c>
      <c r="L57" s="427">
        <v>5.9999999999999995E-4</v>
      </c>
      <c r="M57" s="143"/>
      <c r="N57" s="37"/>
      <c r="O57" s="171">
        <f t="shared" si="1"/>
        <v>1.0999999999999998E-3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2">
        <f t="shared" si="3"/>
        <v>2.9999999999999997E-4</v>
      </c>
      <c r="W57" s="395">
        <v>8.9999999999999998E-4</v>
      </c>
      <c r="X57" s="37"/>
      <c r="Y57" s="37"/>
      <c r="Z57" s="172">
        <f t="shared" si="4"/>
        <v>8.9999999999999998E-4</v>
      </c>
      <c r="AA57" s="395">
        <v>8.9999999999999998E-4</v>
      </c>
      <c r="AB57" s="37"/>
      <c r="AC57" s="37"/>
      <c r="AD57" s="195"/>
      <c r="AE57" s="405">
        <f t="shared" si="5"/>
        <v>8.9999999999999998E-4</v>
      </c>
      <c r="AF57" s="395">
        <v>8.9999999999999998E-4</v>
      </c>
      <c r="AG57" s="37"/>
      <c r="AH57" s="37"/>
      <c r="AI57" s="195"/>
      <c r="AJ57" s="173">
        <f t="shared" si="6"/>
        <v>0</v>
      </c>
      <c r="AK57" s="176">
        <f t="shared" si="7"/>
        <v>4.1999999999999997E-3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440">
        <v>7.4999999999999997E-3</v>
      </c>
      <c r="F58" s="37"/>
      <c r="G58" s="37"/>
      <c r="H58" s="37"/>
      <c r="I58" s="427">
        <f t="shared" si="0"/>
        <v>7.4999999999999997E-3</v>
      </c>
      <c r="J58" s="37"/>
      <c r="K58" s="440">
        <v>7.4999999999999997E-3</v>
      </c>
      <c r="L58" s="37"/>
      <c r="M58" s="143"/>
      <c r="N58" s="37"/>
      <c r="O58" s="171">
        <f t="shared" si="1"/>
        <v>7.4999999999999997E-3</v>
      </c>
      <c r="P58" s="37"/>
      <c r="Q58" s="37"/>
      <c r="R58" s="205">
        <f t="shared" si="2"/>
        <v>0</v>
      </c>
      <c r="S58" s="37"/>
      <c r="T58" s="37"/>
      <c r="U58" s="37"/>
      <c r="V58" s="352">
        <f t="shared" si="3"/>
        <v>0</v>
      </c>
      <c r="W58" s="195"/>
      <c r="X58" s="37"/>
      <c r="Y58" s="37"/>
      <c r="Z58" s="172">
        <f t="shared" si="4"/>
        <v>0</v>
      </c>
      <c r="AA58" s="195"/>
      <c r="AB58" s="37"/>
      <c r="AC58" s="37"/>
      <c r="AD58" s="195"/>
      <c r="AE58" s="405">
        <f t="shared" si="5"/>
        <v>0</v>
      </c>
      <c r="AF58" s="195"/>
      <c r="AG58" s="37"/>
      <c r="AH58" s="37"/>
      <c r="AI58" s="195"/>
      <c r="AJ58" s="173">
        <f t="shared" si="6"/>
        <v>0</v>
      </c>
      <c r="AK58" s="176">
        <f t="shared" si="7"/>
        <v>1.4999999999999999E-2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37"/>
      <c r="H59" s="37"/>
      <c r="I59" s="427">
        <f t="shared" si="0"/>
        <v>0</v>
      </c>
      <c r="J59" s="37"/>
      <c r="K59" s="143"/>
      <c r="L59" s="37"/>
      <c r="M59" s="143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2">
        <f t="shared" si="3"/>
        <v>0</v>
      </c>
      <c r="W59" s="195"/>
      <c r="X59" s="37"/>
      <c r="Y59" s="37"/>
      <c r="Z59" s="172">
        <f t="shared" si="4"/>
        <v>0</v>
      </c>
      <c r="AA59" s="195"/>
      <c r="AB59" s="37"/>
      <c r="AC59" s="37"/>
      <c r="AD59" s="195"/>
      <c r="AE59" s="405">
        <f t="shared" si="5"/>
        <v>0</v>
      </c>
      <c r="AF59" s="195"/>
      <c r="AG59" s="37"/>
      <c r="AH59" s="37"/>
      <c r="AI59" s="195"/>
      <c r="AJ59" s="173">
        <f t="shared" si="6"/>
        <v>0</v>
      </c>
      <c r="AK59" s="176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37"/>
      <c r="H60" s="37"/>
      <c r="I60" s="427">
        <f t="shared" si="0"/>
        <v>0</v>
      </c>
      <c r="J60" s="37"/>
      <c r="K60" s="143"/>
      <c r="L60" s="37"/>
      <c r="M60" s="143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2">
        <f t="shared" si="3"/>
        <v>0</v>
      </c>
      <c r="W60" s="195"/>
      <c r="X60" s="37"/>
      <c r="Y60" s="37"/>
      <c r="Z60" s="172">
        <f t="shared" si="4"/>
        <v>0</v>
      </c>
      <c r="AA60" s="195"/>
      <c r="AB60" s="37"/>
      <c r="AC60" s="37"/>
      <c r="AD60" s="195"/>
      <c r="AE60" s="405">
        <f t="shared" si="5"/>
        <v>0</v>
      </c>
      <c r="AF60" s="195"/>
      <c r="AG60" s="37"/>
      <c r="AH60" s="37"/>
      <c r="AI60" s="195"/>
      <c r="AJ60" s="173">
        <f t="shared" si="6"/>
        <v>0</v>
      </c>
      <c r="AK60" s="176">
        <f t="shared" si="7"/>
        <v>0</v>
      </c>
    </row>
    <row r="61" spans="1:37" x14ac:dyDescent="0.3">
      <c r="A61" s="6"/>
      <c r="B61" s="63" t="s">
        <v>51</v>
      </c>
      <c r="C61" s="7"/>
      <c r="D61" s="37"/>
      <c r="E61" s="143"/>
      <c r="F61" s="37"/>
      <c r="G61" s="37"/>
      <c r="H61" s="37"/>
      <c r="I61" s="427">
        <f t="shared" si="0"/>
        <v>0</v>
      </c>
      <c r="J61" s="37"/>
      <c r="K61" s="143"/>
      <c r="L61" s="37"/>
      <c r="M61" s="143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2">
        <f t="shared" si="3"/>
        <v>0</v>
      </c>
      <c r="W61" s="195"/>
      <c r="X61" s="37"/>
      <c r="Y61" s="37"/>
      <c r="Z61" s="172">
        <f t="shared" si="4"/>
        <v>0</v>
      </c>
      <c r="AA61" s="195"/>
      <c r="AB61" s="37"/>
      <c r="AC61" s="37"/>
      <c r="AD61" s="195"/>
      <c r="AE61" s="405">
        <f t="shared" si="5"/>
        <v>0</v>
      </c>
      <c r="AF61" s="195"/>
      <c r="AG61" s="37"/>
      <c r="AH61" s="37"/>
      <c r="AI61" s="195"/>
      <c r="AJ61" s="173">
        <f t="shared" si="6"/>
        <v>0</v>
      </c>
      <c r="AK61" s="176">
        <f t="shared" si="7"/>
        <v>0</v>
      </c>
    </row>
    <row r="62" spans="1:37" x14ac:dyDescent="0.3">
      <c r="A62" s="65">
        <v>50</v>
      </c>
      <c r="B62" s="18" t="s">
        <v>52</v>
      </c>
      <c r="C62" s="19" t="s">
        <v>12</v>
      </c>
      <c r="D62" s="37"/>
      <c r="E62" s="143"/>
      <c r="F62" s="37"/>
      <c r="G62" s="37"/>
      <c r="H62" s="37"/>
      <c r="I62" s="427">
        <f t="shared" si="0"/>
        <v>0</v>
      </c>
      <c r="J62" s="37"/>
      <c r="K62" s="143"/>
      <c r="L62" s="37"/>
      <c r="M62" s="143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2">
        <f t="shared" si="3"/>
        <v>0</v>
      </c>
      <c r="W62" s="195"/>
      <c r="X62" s="37"/>
      <c r="Y62" s="37"/>
      <c r="Z62" s="172">
        <f t="shared" si="4"/>
        <v>0</v>
      </c>
      <c r="AA62" s="195"/>
      <c r="AB62" s="37"/>
      <c r="AC62" s="37"/>
      <c r="AD62" s="195"/>
      <c r="AE62" s="405">
        <f t="shared" si="5"/>
        <v>0</v>
      </c>
      <c r="AF62" s="195"/>
      <c r="AG62" s="37"/>
      <c r="AH62" s="37"/>
      <c r="AI62" s="195"/>
      <c r="AJ62" s="173">
        <f t="shared" si="6"/>
        <v>0</v>
      </c>
      <c r="AK62" s="176">
        <f t="shared" si="7"/>
        <v>0</v>
      </c>
    </row>
    <row r="63" spans="1:37" x14ac:dyDescent="0.3">
      <c r="A63" s="65">
        <v>51</v>
      </c>
      <c r="B63" s="18" t="s">
        <v>189</v>
      </c>
      <c r="C63" s="19" t="s">
        <v>12</v>
      </c>
      <c r="D63" s="434">
        <v>1.67E-2</v>
      </c>
      <c r="E63" s="143"/>
      <c r="F63" s="37"/>
      <c r="G63" s="37"/>
      <c r="H63" s="37"/>
      <c r="I63" s="427">
        <f t="shared" si="0"/>
        <v>1.67E-2</v>
      </c>
      <c r="J63" s="434">
        <v>3.3399999999999999E-2</v>
      </c>
      <c r="K63" s="143"/>
      <c r="L63" s="37"/>
      <c r="M63" s="143"/>
      <c r="N63" s="37"/>
      <c r="O63" s="171">
        <f t="shared" si="1"/>
        <v>3.3399999999999999E-2</v>
      </c>
      <c r="P63" s="37"/>
      <c r="Q63" s="37"/>
      <c r="R63" s="205">
        <f t="shared" si="2"/>
        <v>0</v>
      </c>
      <c r="S63" s="37"/>
      <c r="T63" s="37"/>
      <c r="U63" s="37"/>
      <c r="V63" s="352">
        <f t="shared" si="3"/>
        <v>0</v>
      </c>
      <c r="W63" s="195"/>
      <c r="X63" s="37"/>
      <c r="Y63" s="37"/>
      <c r="Z63" s="172">
        <f t="shared" si="4"/>
        <v>0</v>
      </c>
      <c r="AA63" s="195"/>
      <c r="AB63" s="37"/>
      <c r="AC63" s="37"/>
      <c r="AD63" s="195"/>
      <c r="AE63" s="405">
        <f t="shared" si="5"/>
        <v>0</v>
      </c>
      <c r="AF63" s="195"/>
      <c r="AG63" s="37"/>
      <c r="AH63" s="37"/>
      <c r="AI63" s="195"/>
      <c r="AJ63" s="173">
        <f t="shared" si="6"/>
        <v>0</v>
      </c>
      <c r="AK63" s="176">
        <f t="shared" si="7"/>
        <v>5.0099999999999999E-2</v>
      </c>
    </row>
    <row r="64" spans="1:37" x14ac:dyDescent="0.3">
      <c r="A64" s="65">
        <v>52</v>
      </c>
      <c r="B64" s="18" t="s">
        <v>101</v>
      </c>
      <c r="C64" s="19" t="s">
        <v>12</v>
      </c>
      <c r="D64" s="434">
        <v>5.6000000000000001E-2</v>
      </c>
      <c r="E64" s="143"/>
      <c r="F64" s="37"/>
      <c r="G64" s="37"/>
      <c r="H64" s="37"/>
      <c r="I64" s="427">
        <f t="shared" si="0"/>
        <v>5.6000000000000001E-2</v>
      </c>
      <c r="J64" s="434">
        <v>9.1999999999999998E-2</v>
      </c>
      <c r="K64" s="143"/>
      <c r="L64" s="37"/>
      <c r="M64" s="143"/>
      <c r="N64" s="37"/>
      <c r="O64" s="171">
        <f t="shared" si="1"/>
        <v>9.1999999999999998E-2</v>
      </c>
      <c r="P64" s="37"/>
      <c r="Q64" s="37"/>
      <c r="R64" s="205">
        <f t="shared" si="2"/>
        <v>0</v>
      </c>
      <c r="S64" s="37"/>
      <c r="T64" s="37"/>
      <c r="U64" s="37"/>
      <c r="V64" s="352">
        <f t="shared" si="3"/>
        <v>0</v>
      </c>
      <c r="W64" s="195"/>
      <c r="X64" s="37"/>
      <c r="Y64" s="37"/>
      <c r="Z64" s="172">
        <f t="shared" si="4"/>
        <v>0</v>
      </c>
      <c r="AA64" s="195"/>
      <c r="AB64" s="37"/>
      <c r="AC64" s="37"/>
      <c r="AD64" s="195"/>
      <c r="AE64" s="405">
        <f t="shared" si="5"/>
        <v>0</v>
      </c>
      <c r="AF64" s="195"/>
      <c r="AG64" s="37"/>
      <c r="AH64" s="37"/>
      <c r="AI64" s="195"/>
      <c r="AJ64" s="173">
        <f t="shared" si="6"/>
        <v>0</v>
      </c>
      <c r="AK64" s="176">
        <f t="shared" si="7"/>
        <v>0.14799999999999999</v>
      </c>
    </row>
    <row r="65" spans="1:37" x14ac:dyDescent="0.3">
      <c r="A65" s="65">
        <v>53</v>
      </c>
      <c r="B65" s="18" t="s">
        <v>215</v>
      </c>
      <c r="C65" s="19" t="s">
        <v>12</v>
      </c>
      <c r="D65" s="37"/>
      <c r="E65" s="143"/>
      <c r="F65" s="37"/>
      <c r="G65" s="37"/>
      <c r="H65" s="37"/>
      <c r="I65" s="427">
        <f t="shared" si="0"/>
        <v>0</v>
      </c>
      <c r="J65" s="37"/>
      <c r="K65" s="143"/>
      <c r="L65" s="37"/>
      <c r="M65" s="143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2">
        <f t="shared" si="3"/>
        <v>0</v>
      </c>
      <c r="W65" s="195"/>
      <c r="X65" s="37"/>
      <c r="Y65" s="37"/>
      <c r="Z65" s="172">
        <f t="shared" si="4"/>
        <v>0</v>
      </c>
      <c r="AA65" s="195"/>
      <c r="AB65" s="37"/>
      <c r="AC65" s="37"/>
      <c r="AD65" s="195"/>
      <c r="AE65" s="405">
        <f t="shared" si="5"/>
        <v>0</v>
      </c>
      <c r="AF65" s="195"/>
      <c r="AG65" s="37"/>
      <c r="AH65" s="37"/>
      <c r="AI65" s="195"/>
      <c r="AJ65" s="173">
        <f t="shared" si="6"/>
        <v>0</v>
      </c>
      <c r="AK65" s="176">
        <f t="shared" si="7"/>
        <v>0</v>
      </c>
    </row>
    <row r="66" spans="1:37" x14ac:dyDescent="0.3">
      <c r="A66" s="65">
        <v>54</v>
      </c>
      <c r="B66" s="15" t="s">
        <v>91</v>
      </c>
      <c r="C66" s="24" t="s">
        <v>12</v>
      </c>
      <c r="D66" s="37"/>
      <c r="E66" s="143"/>
      <c r="F66" s="37"/>
      <c r="G66" s="37"/>
      <c r="H66" s="37"/>
      <c r="I66" s="427">
        <f t="shared" si="0"/>
        <v>0</v>
      </c>
      <c r="J66" s="37"/>
      <c r="K66" s="143"/>
      <c r="L66" s="37"/>
      <c r="M66" s="143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2">
        <f t="shared" si="3"/>
        <v>0</v>
      </c>
      <c r="W66" s="195"/>
      <c r="X66" s="37"/>
      <c r="Y66" s="37"/>
      <c r="Z66" s="172">
        <f t="shared" si="4"/>
        <v>0</v>
      </c>
      <c r="AA66" s="195"/>
      <c r="AB66" s="37"/>
      <c r="AC66" s="37"/>
      <c r="AD66" s="195"/>
      <c r="AE66" s="405">
        <f t="shared" si="5"/>
        <v>0</v>
      </c>
      <c r="AF66" s="195"/>
      <c r="AG66" s="37"/>
      <c r="AH66" s="37"/>
      <c r="AI66" s="195"/>
      <c r="AJ66" s="173">
        <f t="shared" si="6"/>
        <v>0</v>
      </c>
      <c r="AK66" s="176">
        <f t="shared" si="7"/>
        <v>0</v>
      </c>
    </row>
    <row r="67" spans="1:37" x14ac:dyDescent="0.3">
      <c r="A67" s="65">
        <v>55</v>
      </c>
      <c r="B67" s="46" t="s">
        <v>118</v>
      </c>
      <c r="C67" s="63" t="s">
        <v>12</v>
      </c>
      <c r="D67" s="37"/>
      <c r="E67" s="143"/>
      <c r="F67" s="37"/>
      <c r="G67" s="37"/>
      <c r="H67" s="37"/>
      <c r="I67" s="427">
        <f t="shared" si="0"/>
        <v>0</v>
      </c>
      <c r="J67" s="37"/>
      <c r="K67" s="143"/>
      <c r="L67" s="37"/>
      <c r="M67" s="143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2">
        <f t="shared" si="3"/>
        <v>0</v>
      </c>
      <c r="W67" s="195"/>
      <c r="X67" s="37"/>
      <c r="Y67" s="37"/>
      <c r="Z67" s="172">
        <f t="shared" si="4"/>
        <v>0</v>
      </c>
      <c r="AA67" s="195"/>
      <c r="AB67" s="37"/>
      <c r="AC67" s="37"/>
      <c r="AD67" s="195"/>
      <c r="AE67" s="405">
        <f t="shared" si="5"/>
        <v>0</v>
      </c>
      <c r="AF67" s="195"/>
      <c r="AG67" s="37"/>
      <c r="AH67" s="37"/>
      <c r="AI67" s="195"/>
      <c r="AJ67" s="173">
        <f t="shared" si="6"/>
        <v>0</v>
      </c>
      <c r="AK67" s="176">
        <f t="shared" si="7"/>
        <v>0</v>
      </c>
    </row>
    <row r="68" spans="1:37" x14ac:dyDescent="0.3">
      <c r="A68" s="65">
        <v>56</v>
      </c>
      <c r="B68" s="18" t="s">
        <v>53</v>
      </c>
      <c r="C68" s="19" t="s">
        <v>12</v>
      </c>
      <c r="D68" s="37"/>
      <c r="E68" s="143"/>
      <c r="F68" s="37"/>
      <c r="G68" s="37"/>
      <c r="H68" s="37"/>
      <c r="I68" s="427">
        <f t="shared" si="0"/>
        <v>0</v>
      </c>
      <c r="J68" s="37"/>
      <c r="K68" s="143"/>
      <c r="L68" s="37"/>
      <c r="M68" s="143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2">
        <f t="shared" si="3"/>
        <v>0</v>
      </c>
      <c r="W68" s="195"/>
      <c r="X68" s="37"/>
      <c r="Y68" s="37"/>
      <c r="Z68" s="172">
        <f t="shared" si="4"/>
        <v>0</v>
      </c>
      <c r="AA68" s="195"/>
      <c r="AB68" s="37"/>
      <c r="AC68" s="37"/>
      <c r="AD68" s="195"/>
      <c r="AE68" s="405">
        <f t="shared" si="5"/>
        <v>0</v>
      </c>
      <c r="AF68" s="195"/>
      <c r="AG68" s="37"/>
      <c r="AH68" s="37"/>
      <c r="AI68" s="195"/>
      <c r="AJ68" s="173">
        <f t="shared" si="6"/>
        <v>0</v>
      </c>
      <c r="AK68" s="176">
        <f t="shared" si="7"/>
        <v>0</v>
      </c>
    </row>
    <row r="69" spans="1:37" x14ac:dyDescent="0.3">
      <c r="A69" s="65">
        <v>57</v>
      </c>
      <c r="B69" s="15" t="s">
        <v>54</v>
      </c>
      <c r="C69" s="16" t="s">
        <v>12</v>
      </c>
      <c r="D69" s="434">
        <v>1.8200000000000001E-2</v>
      </c>
      <c r="E69" s="143"/>
      <c r="F69" s="37"/>
      <c r="G69" s="37"/>
      <c r="H69" s="37"/>
      <c r="I69" s="427">
        <f t="shared" si="0"/>
        <v>1.8200000000000001E-2</v>
      </c>
      <c r="J69" s="434">
        <v>2.7300000000000001E-2</v>
      </c>
      <c r="K69" s="143"/>
      <c r="L69" s="37"/>
      <c r="M69" s="143"/>
      <c r="N69" s="37"/>
      <c r="O69" s="171">
        <f t="shared" si="1"/>
        <v>2.7300000000000001E-2</v>
      </c>
      <c r="P69" s="37"/>
      <c r="Q69" s="37"/>
      <c r="R69" s="205">
        <f t="shared" si="2"/>
        <v>0</v>
      </c>
      <c r="S69" s="37"/>
      <c r="T69" s="37"/>
      <c r="U69" s="37"/>
      <c r="V69" s="352">
        <f t="shared" si="3"/>
        <v>0</v>
      </c>
      <c r="W69" s="195"/>
      <c r="X69" s="37"/>
      <c r="Y69" s="37"/>
      <c r="Z69" s="172">
        <f t="shared" si="4"/>
        <v>0</v>
      </c>
      <c r="AA69" s="195"/>
      <c r="AB69" s="37"/>
      <c r="AC69" s="37"/>
      <c r="AD69" s="195"/>
      <c r="AE69" s="405">
        <f t="shared" si="5"/>
        <v>0</v>
      </c>
      <c r="AF69" s="195"/>
      <c r="AG69" s="37"/>
      <c r="AH69" s="37"/>
      <c r="AI69" s="195"/>
      <c r="AJ69" s="173">
        <f t="shared" si="6"/>
        <v>0</v>
      </c>
      <c r="AK69" s="176">
        <f t="shared" si="7"/>
        <v>4.5499999999999999E-2</v>
      </c>
    </row>
    <row r="70" spans="1:37" x14ac:dyDescent="0.3">
      <c r="A70" s="65">
        <v>58</v>
      </c>
      <c r="B70" s="15" t="s">
        <v>55</v>
      </c>
      <c r="C70" s="16" t="s">
        <v>12</v>
      </c>
      <c r="D70" s="37"/>
      <c r="E70" s="143"/>
      <c r="F70" s="37"/>
      <c r="G70" s="37"/>
      <c r="H70" s="37"/>
      <c r="I70" s="427">
        <f t="shared" si="0"/>
        <v>0</v>
      </c>
      <c r="J70" s="37"/>
      <c r="K70" s="143"/>
      <c r="L70" s="37"/>
      <c r="M70" s="143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2">
        <f t="shared" si="3"/>
        <v>0</v>
      </c>
      <c r="W70" s="195"/>
      <c r="X70" s="37"/>
      <c r="Y70" s="37"/>
      <c r="Z70" s="172">
        <f t="shared" si="4"/>
        <v>0</v>
      </c>
      <c r="AA70" s="195"/>
      <c r="AB70" s="37"/>
      <c r="AC70" s="37"/>
      <c r="AD70" s="195"/>
      <c r="AE70" s="405">
        <f t="shared" si="5"/>
        <v>0</v>
      </c>
      <c r="AF70" s="195"/>
      <c r="AG70" s="37"/>
      <c r="AH70" s="37"/>
      <c r="AI70" s="195"/>
      <c r="AJ70" s="173">
        <f t="shared" si="6"/>
        <v>0</v>
      </c>
      <c r="AK70" s="176">
        <f t="shared" si="7"/>
        <v>0</v>
      </c>
    </row>
    <row r="71" spans="1:37" x14ac:dyDescent="0.3">
      <c r="A71" s="65">
        <v>59</v>
      </c>
      <c r="B71" s="15" t="s">
        <v>56</v>
      </c>
      <c r="C71" s="16" t="s">
        <v>12</v>
      </c>
      <c r="D71" s="37"/>
      <c r="E71" s="143"/>
      <c r="F71" s="37"/>
      <c r="G71" s="37"/>
      <c r="H71" s="37"/>
      <c r="I71" s="427">
        <f t="shared" si="0"/>
        <v>0</v>
      </c>
      <c r="J71" s="37"/>
      <c r="K71" s="143"/>
      <c r="L71" s="37"/>
      <c r="M71" s="143"/>
      <c r="N71" s="37"/>
      <c r="O71" s="171">
        <f t="shared" si="1"/>
        <v>0</v>
      </c>
      <c r="P71" s="37"/>
      <c r="Q71" s="37"/>
      <c r="R71" s="205">
        <f t="shared" si="2"/>
        <v>0</v>
      </c>
      <c r="S71" s="37"/>
      <c r="T71" s="37"/>
      <c r="U71" s="37"/>
      <c r="V71" s="352">
        <f t="shared" si="3"/>
        <v>0</v>
      </c>
      <c r="W71" s="195"/>
      <c r="X71" s="37"/>
      <c r="Y71" s="37"/>
      <c r="Z71" s="172">
        <f t="shared" si="4"/>
        <v>0</v>
      </c>
      <c r="AA71" s="195"/>
      <c r="AB71" s="37"/>
      <c r="AC71" s="37"/>
      <c r="AD71" s="195"/>
      <c r="AE71" s="405">
        <f t="shared" si="5"/>
        <v>0</v>
      </c>
      <c r="AF71" s="195"/>
      <c r="AG71" s="37"/>
      <c r="AH71" s="37"/>
      <c r="AI71" s="195"/>
      <c r="AJ71" s="173">
        <f t="shared" si="6"/>
        <v>0</v>
      </c>
      <c r="AK71" s="176">
        <f t="shared" si="7"/>
        <v>0</v>
      </c>
    </row>
    <row r="72" spans="1:37" x14ac:dyDescent="0.3">
      <c r="A72" s="65">
        <v>60</v>
      </c>
      <c r="B72" s="46" t="s">
        <v>108</v>
      </c>
      <c r="C72" s="54" t="s">
        <v>12</v>
      </c>
      <c r="D72" s="37"/>
      <c r="E72" s="143"/>
      <c r="F72" s="37"/>
      <c r="G72" s="37"/>
      <c r="H72" s="37"/>
      <c r="I72" s="427">
        <f t="shared" ref="I72:I135" si="8">(H72+G72+F72+E72+D72)*$I$5</f>
        <v>0</v>
      </c>
      <c r="J72" s="37"/>
      <c r="K72" s="143"/>
      <c r="L72" s="37"/>
      <c r="M72" s="143"/>
      <c r="N72" s="37"/>
      <c r="O72" s="171">
        <f t="shared" ref="O72:O135" si="9">(N72+M72+L72+K72+J72)*$O$5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2">
        <f t="shared" ref="V72:V135" si="11">(U72+T72+S72)*$V$5</f>
        <v>0</v>
      </c>
      <c r="W72" s="195"/>
      <c r="X72" s="37"/>
      <c r="Y72" s="37"/>
      <c r="Z72" s="172">
        <f t="shared" ref="Z72:Z135" si="12">(Y72+X72+W72)*$Z$5</f>
        <v>0</v>
      </c>
      <c r="AA72" s="195"/>
      <c r="AB72" s="37"/>
      <c r="AC72" s="37"/>
      <c r="AD72" s="195"/>
      <c r="AE72" s="405">
        <f t="shared" ref="AE72:AE135" si="13">(AA72+AC72+AD72)*$AE$5</f>
        <v>0</v>
      </c>
      <c r="AF72" s="195"/>
      <c r="AG72" s="37"/>
      <c r="AH72" s="37"/>
      <c r="AI72" s="195"/>
      <c r="AJ72" s="173">
        <f t="shared" ref="AJ72:AJ135" si="14">(AI72+AH72+AG72+AF72)*$AJ$5</f>
        <v>0</v>
      </c>
      <c r="AK72" s="176">
        <f t="shared" ref="AK72:AK135" si="15">AJ72+AE72+Z72+V72+R72+O72+I72</f>
        <v>0</v>
      </c>
    </row>
    <row r="73" spans="1:37" x14ac:dyDescent="0.3">
      <c r="A73" s="14"/>
      <c r="B73" s="253" t="s">
        <v>194</v>
      </c>
      <c r="C73" s="7"/>
      <c r="D73" s="37"/>
      <c r="E73" s="143"/>
      <c r="F73" s="37"/>
      <c r="G73" s="37"/>
      <c r="H73" s="37"/>
      <c r="I73" s="427">
        <f t="shared" si="8"/>
        <v>0</v>
      </c>
      <c r="J73" s="37"/>
      <c r="K73" s="143"/>
      <c r="L73" s="37"/>
      <c r="M73" s="143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2">
        <f t="shared" si="11"/>
        <v>0</v>
      </c>
      <c r="W73" s="195"/>
      <c r="X73" s="37"/>
      <c r="Y73" s="37"/>
      <c r="Z73" s="172">
        <f t="shared" si="12"/>
        <v>0</v>
      </c>
      <c r="AA73" s="195"/>
      <c r="AB73" s="37"/>
      <c r="AC73" s="37"/>
      <c r="AD73" s="195"/>
      <c r="AE73" s="405">
        <f t="shared" si="13"/>
        <v>0</v>
      </c>
      <c r="AF73" s="195"/>
      <c r="AG73" s="37"/>
      <c r="AH73" s="37"/>
      <c r="AI73" s="195"/>
      <c r="AJ73" s="173">
        <f t="shared" si="14"/>
        <v>0</v>
      </c>
      <c r="AK73" s="176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37"/>
      <c r="H74" s="37"/>
      <c r="I74" s="427">
        <f t="shared" si="8"/>
        <v>0</v>
      </c>
      <c r="J74" s="37"/>
      <c r="K74" s="143"/>
      <c r="L74" s="37"/>
      <c r="M74" s="440">
        <v>5.0000000000000001E-4</v>
      </c>
      <c r="N74" s="37"/>
      <c r="O74" s="171">
        <f t="shared" si="9"/>
        <v>5.0000000000000001E-4</v>
      </c>
      <c r="P74" s="37"/>
      <c r="Q74" s="37"/>
      <c r="R74" s="205">
        <f t="shared" si="10"/>
        <v>0</v>
      </c>
      <c r="S74" s="37"/>
      <c r="T74" s="37"/>
      <c r="U74" s="37"/>
      <c r="V74" s="352">
        <f t="shared" si="11"/>
        <v>0</v>
      </c>
      <c r="W74" s="195"/>
      <c r="X74" s="172">
        <v>5.0000000000000001E-4</v>
      </c>
      <c r="Y74" s="37"/>
      <c r="Z74" s="172">
        <f t="shared" si="12"/>
        <v>5.0000000000000001E-4</v>
      </c>
      <c r="AA74" s="195"/>
      <c r="AB74" s="37"/>
      <c r="AC74" s="37"/>
      <c r="AD74" s="195"/>
      <c r="AE74" s="405">
        <f t="shared" si="13"/>
        <v>0</v>
      </c>
      <c r="AF74" s="195"/>
      <c r="AG74" s="37"/>
      <c r="AH74" s="37"/>
      <c r="AI74" s="195"/>
      <c r="AJ74" s="173">
        <f t="shared" si="14"/>
        <v>0</v>
      </c>
      <c r="AK74" s="176">
        <f t="shared" si="15"/>
        <v>1E-3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427">
        <v>4.0000000000000001E-3</v>
      </c>
      <c r="H75" s="37"/>
      <c r="I75" s="427">
        <f t="shared" si="8"/>
        <v>4.0000000000000001E-3</v>
      </c>
      <c r="J75" s="37"/>
      <c r="K75" s="143"/>
      <c r="L75" s="37"/>
      <c r="M75" s="143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2">
        <f t="shared" si="11"/>
        <v>0</v>
      </c>
      <c r="W75" s="195"/>
      <c r="X75" s="37"/>
      <c r="Y75" s="37"/>
      <c r="Z75" s="172">
        <f t="shared" si="12"/>
        <v>0</v>
      </c>
      <c r="AA75" s="195"/>
      <c r="AB75" s="37"/>
      <c r="AC75" s="37"/>
      <c r="AD75" s="195"/>
      <c r="AE75" s="405">
        <f t="shared" si="13"/>
        <v>0</v>
      </c>
      <c r="AF75" s="195"/>
      <c r="AG75" s="37"/>
      <c r="AH75" s="37"/>
      <c r="AI75" s="195"/>
      <c r="AJ75" s="173">
        <f t="shared" si="14"/>
        <v>0</v>
      </c>
      <c r="AK75" s="176">
        <f t="shared" si="15"/>
        <v>4.0000000000000001E-3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37"/>
      <c r="H76" s="37"/>
      <c r="I76" s="427">
        <f t="shared" si="8"/>
        <v>0</v>
      </c>
      <c r="J76" s="37"/>
      <c r="K76" s="143"/>
      <c r="L76" s="37"/>
      <c r="M76" s="143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2">
        <f t="shared" si="11"/>
        <v>0</v>
      </c>
      <c r="W76" s="195"/>
      <c r="X76" s="37"/>
      <c r="Y76" s="37"/>
      <c r="Z76" s="172">
        <f t="shared" si="12"/>
        <v>0</v>
      </c>
      <c r="AA76" s="195"/>
      <c r="AB76" s="37"/>
      <c r="AC76" s="37"/>
      <c r="AD76" s="195"/>
      <c r="AE76" s="405">
        <f t="shared" si="13"/>
        <v>0</v>
      </c>
      <c r="AF76" s="195"/>
      <c r="AG76" s="37"/>
      <c r="AH76" s="37"/>
      <c r="AI76" s="195"/>
      <c r="AJ76" s="173">
        <f t="shared" si="14"/>
        <v>0</v>
      </c>
      <c r="AK76" s="176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37"/>
      <c r="H77" s="37"/>
      <c r="I77" s="427">
        <f t="shared" si="8"/>
        <v>0</v>
      </c>
      <c r="J77" s="37"/>
      <c r="K77" s="143"/>
      <c r="L77" s="37"/>
      <c r="M77" s="143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2">
        <f t="shared" si="11"/>
        <v>0</v>
      </c>
      <c r="W77" s="195"/>
      <c r="X77" s="37"/>
      <c r="Y77" s="37"/>
      <c r="Z77" s="172">
        <f t="shared" si="12"/>
        <v>0</v>
      </c>
      <c r="AA77" s="195"/>
      <c r="AB77" s="37"/>
      <c r="AC77" s="37"/>
      <c r="AD77" s="195"/>
      <c r="AE77" s="405">
        <f t="shared" si="13"/>
        <v>0</v>
      </c>
      <c r="AF77" s="195"/>
      <c r="AG77" s="37"/>
      <c r="AH77" s="37"/>
      <c r="AI77" s="195"/>
      <c r="AJ77" s="173">
        <f t="shared" si="14"/>
        <v>0</v>
      </c>
      <c r="AK77" s="176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37"/>
      <c r="H78" s="37"/>
      <c r="I78" s="427">
        <f t="shared" si="8"/>
        <v>0</v>
      </c>
      <c r="J78" s="37"/>
      <c r="K78" s="143"/>
      <c r="L78" s="37"/>
      <c r="M78" s="143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2">
        <f t="shared" si="11"/>
        <v>0</v>
      </c>
      <c r="W78" s="195"/>
      <c r="X78" s="37"/>
      <c r="Y78" s="37"/>
      <c r="Z78" s="172">
        <f t="shared" si="12"/>
        <v>0</v>
      </c>
      <c r="AA78" s="195"/>
      <c r="AB78" s="37"/>
      <c r="AC78" s="37"/>
      <c r="AD78" s="195"/>
      <c r="AE78" s="405">
        <f t="shared" si="13"/>
        <v>0</v>
      </c>
      <c r="AF78" s="195"/>
      <c r="AG78" s="37"/>
      <c r="AH78" s="37"/>
      <c r="AI78" s="195"/>
      <c r="AJ78" s="173">
        <f t="shared" si="14"/>
        <v>0</v>
      </c>
      <c r="AK78" s="176">
        <f t="shared" si="15"/>
        <v>0</v>
      </c>
    </row>
    <row r="79" spans="1:37" x14ac:dyDescent="0.3">
      <c r="A79" s="14"/>
      <c r="B79" s="253" t="s">
        <v>192</v>
      </c>
      <c r="C79" s="7"/>
      <c r="D79" s="37"/>
      <c r="E79" s="143"/>
      <c r="F79" s="37"/>
      <c r="G79" s="37"/>
      <c r="H79" s="37"/>
      <c r="I79" s="427">
        <f t="shared" si="8"/>
        <v>0</v>
      </c>
      <c r="J79" s="37"/>
      <c r="K79" s="143"/>
      <c r="L79" s="37"/>
      <c r="M79" s="143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2">
        <f t="shared" si="11"/>
        <v>0</v>
      </c>
      <c r="W79" s="195"/>
      <c r="X79" s="37"/>
      <c r="Y79" s="37"/>
      <c r="Z79" s="172">
        <f t="shared" si="12"/>
        <v>0</v>
      </c>
      <c r="AA79" s="195"/>
      <c r="AB79" s="37"/>
      <c r="AC79" s="37"/>
      <c r="AD79" s="195"/>
      <c r="AE79" s="405">
        <f t="shared" si="13"/>
        <v>0</v>
      </c>
      <c r="AF79" s="195"/>
      <c r="AG79" s="37"/>
      <c r="AH79" s="37"/>
      <c r="AI79" s="195"/>
      <c r="AJ79" s="173">
        <f t="shared" si="14"/>
        <v>0</v>
      </c>
      <c r="AK79" s="176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37"/>
      <c r="H80" s="37"/>
      <c r="I80" s="427">
        <f t="shared" si="8"/>
        <v>0</v>
      </c>
      <c r="J80" s="37"/>
      <c r="K80" s="143"/>
      <c r="L80" s="37"/>
      <c r="M80" s="143"/>
      <c r="N80" s="37"/>
      <c r="O80" s="171">
        <f t="shared" si="9"/>
        <v>0</v>
      </c>
      <c r="P80" s="37"/>
      <c r="Q80" s="37"/>
      <c r="R80" s="205">
        <f t="shared" si="10"/>
        <v>0</v>
      </c>
      <c r="S80" s="37"/>
      <c r="T80" s="172">
        <v>2.0400000000000001E-2</v>
      </c>
      <c r="U80" s="37"/>
      <c r="V80" s="352">
        <f t="shared" si="11"/>
        <v>2.0400000000000001E-2</v>
      </c>
      <c r="W80" s="195"/>
      <c r="X80" s="37"/>
      <c r="Y80" s="37"/>
      <c r="Z80" s="172">
        <f t="shared" si="12"/>
        <v>0</v>
      </c>
      <c r="AA80" s="195"/>
      <c r="AB80" s="37"/>
      <c r="AC80" s="37"/>
      <c r="AD80" s="195"/>
      <c r="AE80" s="405">
        <f t="shared" si="13"/>
        <v>0</v>
      </c>
      <c r="AF80" s="195"/>
      <c r="AG80" s="37"/>
      <c r="AH80" s="37"/>
      <c r="AI80" s="195"/>
      <c r="AJ80" s="173">
        <f t="shared" si="14"/>
        <v>0</v>
      </c>
      <c r="AK80" s="176">
        <f t="shared" si="15"/>
        <v>2.0400000000000001E-2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37"/>
      <c r="H81" s="37"/>
      <c r="I81" s="427">
        <f t="shared" si="8"/>
        <v>0</v>
      </c>
      <c r="J81" s="37"/>
      <c r="K81" s="143"/>
      <c r="L81" s="37"/>
      <c r="M81" s="143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2">
        <f t="shared" si="11"/>
        <v>0</v>
      </c>
      <c r="W81" s="195"/>
      <c r="X81" s="37"/>
      <c r="Y81" s="37"/>
      <c r="Z81" s="172">
        <f t="shared" si="12"/>
        <v>0</v>
      </c>
      <c r="AA81" s="195"/>
      <c r="AB81" s="37"/>
      <c r="AC81" s="37"/>
      <c r="AD81" s="195"/>
      <c r="AE81" s="405">
        <f t="shared" si="13"/>
        <v>0</v>
      </c>
      <c r="AF81" s="195"/>
      <c r="AG81" s="37"/>
      <c r="AH81" s="37"/>
      <c r="AI81" s="195"/>
      <c r="AJ81" s="173">
        <f t="shared" si="14"/>
        <v>0</v>
      </c>
      <c r="AK81" s="176">
        <f t="shared" si="15"/>
        <v>0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37"/>
      <c r="H82" s="37"/>
      <c r="I82" s="427">
        <f t="shared" si="8"/>
        <v>0</v>
      </c>
      <c r="J82" s="37"/>
      <c r="K82" s="143"/>
      <c r="L82" s="37"/>
      <c r="M82" s="143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2">
        <f t="shared" si="11"/>
        <v>0</v>
      </c>
      <c r="W82" s="195"/>
      <c r="X82" s="37"/>
      <c r="Y82" s="37"/>
      <c r="Z82" s="172">
        <f t="shared" si="12"/>
        <v>0</v>
      </c>
      <c r="AA82" s="195"/>
      <c r="AB82" s="37"/>
      <c r="AC82" s="37"/>
      <c r="AD82" s="195"/>
      <c r="AE82" s="405">
        <f t="shared" si="13"/>
        <v>0</v>
      </c>
      <c r="AF82" s="195"/>
      <c r="AG82" s="37"/>
      <c r="AH82" s="37"/>
      <c r="AI82" s="195"/>
      <c r="AJ82" s="173">
        <f t="shared" si="14"/>
        <v>0</v>
      </c>
      <c r="AK82" s="176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37"/>
      <c r="H83" s="37"/>
      <c r="I83" s="427">
        <f t="shared" si="8"/>
        <v>0</v>
      </c>
      <c r="J83" s="37"/>
      <c r="K83" s="143"/>
      <c r="L83" s="37"/>
      <c r="M83" s="143"/>
      <c r="N83" s="37"/>
      <c r="O83" s="171">
        <f t="shared" si="9"/>
        <v>0</v>
      </c>
      <c r="P83" s="37"/>
      <c r="Q83" s="205">
        <v>2.0400000000000001E-2</v>
      </c>
      <c r="R83" s="205">
        <f t="shared" si="10"/>
        <v>2.0400000000000001E-2</v>
      </c>
      <c r="S83" s="37"/>
      <c r="T83" s="37"/>
      <c r="U83" s="37"/>
      <c r="V83" s="352">
        <f t="shared" si="11"/>
        <v>0</v>
      </c>
      <c r="W83" s="195"/>
      <c r="X83" s="37"/>
      <c r="Y83" s="37"/>
      <c r="Z83" s="172">
        <f t="shared" si="12"/>
        <v>0</v>
      </c>
      <c r="AA83" s="195"/>
      <c r="AB83" s="37"/>
      <c r="AC83" s="418">
        <v>2.0400000000000001E-2</v>
      </c>
      <c r="AD83" s="195"/>
      <c r="AE83" s="405">
        <f t="shared" si="13"/>
        <v>2.0400000000000001E-2</v>
      </c>
      <c r="AF83" s="195"/>
      <c r="AG83" s="37"/>
      <c r="AH83" s="418">
        <v>2.0400000000000001E-2</v>
      </c>
      <c r="AI83" s="195"/>
      <c r="AJ83" s="173">
        <f t="shared" si="14"/>
        <v>0</v>
      </c>
      <c r="AK83" s="176">
        <f t="shared" si="15"/>
        <v>4.0800000000000003E-2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37"/>
      <c r="H84" s="37"/>
      <c r="I84" s="427">
        <f t="shared" si="8"/>
        <v>0</v>
      </c>
      <c r="J84" s="37"/>
      <c r="K84" s="143"/>
      <c r="L84" s="37"/>
      <c r="M84" s="440">
        <v>5.0000000000000001E-3</v>
      </c>
      <c r="N84" s="37"/>
      <c r="O84" s="171">
        <f t="shared" si="9"/>
        <v>5.0000000000000001E-3</v>
      </c>
      <c r="P84" s="37"/>
      <c r="Q84" s="37"/>
      <c r="R84" s="205">
        <f t="shared" si="10"/>
        <v>0</v>
      </c>
      <c r="S84" s="37"/>
      <c r="T84" s="37"/>
      <c r="U84" s="37"/>
      <c r="V84" s="352">
        <f t="shared" si="11"/>
        <v>0</v>
      </c>
      <c r="W84" s="195"/>
      <c r="X84" s="37"/>
      <c r="Y84" s="37"/>
      <c r="Z84" s="172">
        <f t="shared" si="12"/>
        <v>0</v>
      </c>
      <c r="AA84" s="195"/>
      <c r="AB84" s="37"/>
      <c r="AC84" s="37"/>
      <c r="AD84" s="195"/>
      <c r="AE84" s="405">
        <f t="shared" si="13"/>
        <v>0</v>
      </c>
      <c r="AF84" s="195"/>
      <c r="AG84" s="37"/>
      <c r="AH84" s="37"/>
      <c r="AI84" s="195"/>
      <c r="AJ84" s="173">
        <f t="shared" si="14"/>
        <v>0</v>
      </c>
      <c r="AK84" s="176">
        <f t="shared" si="15"/>
        <v>5.0000000000000001E-3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37"/>
      <c r="H85" s="37"/>
      <c r="I85" s="427">
        <f t="shared" si="8"/>
        <v>0</v>
      </c>
      <c r="J85" s="37"/>
      <c r="K85" s="143"/>
      <c r="L85" s="37"/>
      <c r="M85" s="143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2">
        <f t="shared" si="11"/>
        <v>0</v>
      </c>
      <c r="W85" s="195"/>
      <c r="X85" s="37"/>
      <c r="Y85" s="37"/>
      <c r="Z85" s="172">
        <f t="shared" si="12"/>
        <v>0</v>
      </c>
      <c r="AA85" s="195"/>
      <c r="AB85" s="37"/>
      <c r="AC85" s="37"/>
      <c r="AD85" s="195"/>
      <c r="AE85" s="405">
        <f t="shared" si="13"/>
        <v>0</v>
      </c>
      <c r="AF85" s="195"/>
      <c r="AG85" s="37"/>
      <c r="AH85" s="37"/>
      <c r="AI85" s="195"/>
      <c r="AJ85" s="173">
        <f t="shared" si="14"/>
        <v>0</v>
      </c>
      <c r="AK85" s="176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37"/>
      <c r="H86" s="37"/>
      <c r="I86" s="427">
        <f t="shared" si="8"/>
        <v>0</v>
      </c>
      <c r="J86" s="37"/>
      <c r="K86" s="143"/>
      <c r="L86" s="37"/>
      <c r="M86" s="143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2">
        <f t="shared" si="11"/>
        <v>0</v>
      </c>
      <c r="W86" s="195"/>
      <c r="X86" s="37"/>
      <c r="Y86" s="37"/>
      <c r="Z86" s="172">
        <f t="shared" si="12"/>
        <v>0</v>
      </c>
      <c r="AA86" s="195"/>
      <c r="AB86" s="37"/>
      <c r="AC86" s="37"/>
      <c r="AD86" s="195"/>
      <c r="AE86" s="405">
        <f t="shared" si="13"/>
        <v>0</v>
      </c>
      <c r="AF86" s="195"/>
      <c r="AG86" s="37"/>
      <c r="AH86" s="37"/>
      <c r="AI86" s="195"/>
      <c r="AJ86" s="173">
        <f t="shared" si="14"/>
        <v>0</v>
      </c>
      <c r="AK86" s="176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37"/>
      <c r="H87" s="37"/>
      <c r="I87" s="427">
        <f t="shared" si="8"/>
        <v>0</v>
      </c>
      <c r="J87" s="37"/>
      <c r="K87" s="143"/>
      <c r="L87" s="37"/>
      <c r="M87" s="143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2">
        <f t="shared" si="11"/>
        <v>0</v>
      </c>
      <c r="W87" s="195"/>
      <c r="X87" s="37"/>
      <c r="Y87" s="37"/>
      <c r="Z87" s="172">
        <f t="shared" si="12"/>
        <v>0</v>
      </c>
      <c r="AA87" s="195"/>
      <c r="AB87" s="37"/>
      <c r="AC87" s="37"/>
      <c r="AD87" s="195"/>
      <c r="AE87" s="405">
        <f t="shared" si="13"/>
        <v>0</v>
      </c>
      <c r="AF87" s="195"/>
      <c r="AG87" s="37"/>
      <c r="AH87" s="37"/>
      <c r="AI87" s="195"/>
      <c r="AJ87" s="173">
        <f t="shared" si="14"/>
        <v>0</v>
      </c>
      <c r="AK87" s="176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37"/>
      <c r="H88" s="37"/>
      <c r="I88" s="427">
        <f t="shared" si="8"/>
        <v>0</v>
      </c>
      <c r="J88" s="37"/>
      <c r="K88" s="143"/>
      <c r="L88" s="37"/>
      <c r="M88" s="143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2">
        <f t="shared" si="11"/>
        <v>0</v>
      </c>
      <c r="W88" s="195"/>
      <c r="X88" s="37"/>
      <c r="Y88" s="37"/>
      <c r="Z88" s="172">
        <f t="shared" si="12"/>
        <v>0</v>
      </c>
      <c r="AA88" s="195"/>
      <c r="AB88" s="37"/>
      <c r="AC88" s="37"/>
      <c r="AD88" s="195"/>
      <c r="AE88" s="405">
        <f t="shared" si="13"/>
        <v>0</v>
      </c>
      <c r="AF88" s="195"/>
      <c r="AG88" s="37"/>
      <c r="AH88" s="37"/>
      <c r="AI88" s="195"/>
      <c r="AJ88" s="173">
        <f t="shared" si="14"/>
        <v>0</v>
      </c>
      <c r="AK88" s="176">
        <f t="shared" si="15"/>
        <v>0</v>
      </c>
    </row>
    <row r="89" spans="1:37" x14ac:dyDescent="0.3">
      <c r="A89" s="14">
        <v>75</v>
      </c>
      <c r="B89" s="249" t="s">
        <v>196</v>
      </c>
      <c r="C89" s="22" t="s">
        <v>12</v>
      </c>
      <c r="D89" s="37"/>
      <c r="E89" s="143"/>
      <c r="F89" s="37"/>
      <c r="G89" s="37"/>
      <c r="H89" s="37"/>
      <c r="I89" s="427">
        <f t="shared" si="8"/>
        <v>0</v>
      </c>
      <c r="J89" s="37"/>
      <c r="K89" s="143"/>
      <c r="L89" s="37"/>
      <c r="M89" s="143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2">
        <f t="shared" si="11"/>
        <v>0</v>
      </c>
      <c r="W89" s="195"/>
      <c r="X89" s="37"/>
      <c r="Y89" s="37"/>
      <c r="Z89" s="172">
        <f t="shared" si="12"/>
        <v>0</v>
      </c>
      <c r="AA89" s="195"/>
      <c r="AB89" s="37"/>
      <c r="AC89" s="37"/>
      <c r="AD89" s="195"/>
      <c r="AE89" s="405">
        <f t="shared" si="13"/>
        <v>0</v>
      </c>
      <c r="AF89" s="195"/>
      <c r="AG89" s="37"/>
      <c r="AH89" s="37"/>
      <c r="AI89" s="195"/>
      <c r="AJ89" s="173">
        <f t="shared" si="14"/>
        <v>0</v>
      </c>
      <c r="AK89" s="176">
        <f t="shared" si="15"/>
        <v>0</v>
      </c>
    </row>
    <row r="90" spans="1:37" x14ac:dyDescent="0.3">
      <c r="A90" s="14"/>
      <c r="B90" s="254" t="s">
        <v>202</v>
      </c>
      <c r="C90" s="19"/>
      <c r="D90" s="37"/>
      <c r="E90" s="143"/>
      <c r="F90" s="37"/>
      <c r="G90" s="37"/>
      <c r="H90" s="37"/>
      <c r="I90" s="427">
        <f t="shared" si="8"/>
        <v>0</v>
      </c>
      <c r="J90" s="37"/>
      <c r="K90" s="143"/>
      <c r="L90" s="37"/>
      <c r="M90" s="17"/>
      <c r="N90" s="37"/>
      <c r="O90" s="171">
        <f t="shared" si="9"/>
        <v>0</v>
      </c>
      <c r="P90" s="37"/>
      <c r="Q90" s="37"/>
      <c r="R90" s="205">
        <f t="shared" si="10"/>
        <v>0</v>
      </c>
      <c r="S90" s="37"/>
      <c r="T90" s="37"/>
      <c r="U90" s="37"/>
      <c r="V90" s="352">
        <f t="shared" si="11"/>
        <v>0</v>
      </c>
      <c r="W90" s="195"/>
      <c r="X90" s="37"/>
      <c r="Y90" s="37"/>
      <c r="Z90" s="172">
        <f t="shared" si="12"/>
        <v>0</v>
      </c>
      <c r="AA90" s="195"/>
      <c r="AB90" s="37"/>
      <c r="AC90" s="37"/>
      <c r="AD90" s="195"/>
      <c r="AE90" s="405">
        <f t="shared" si="13"/>
        <v>0</v>
      </c>
      <c r="AF90" s="195"/>
      <c r="AG90" s="37"/>
      <c r="AH90" s="37"/>
      <c r="AI90" s="195"/>
      <c r="AJ90" s="173">
        <f t="shared" si="14"/>
        <v>0</v>
      </c>
      <c r="AK90" s="176">
        <f t="shared" si="15"/>
        <v>0</v>
      </c>
    </row>
    <row r="91" spans="1:37" x14ac:dyDescent="0.3">
      <c r="A91" s="14">
        <v>76</v>
      </c>
      <c r="B91" s="50" t="s">
        <v>219</v>
      </c>
      <c r="C91" s="19" t="s">
        <v>45</v>
      </c>
      <c r="D91" s="37"/>
      <c r="E91" s="143"/>
      <c r="F91" s="37"/>
      <c r="G91" s="37"/>
      <c r="H91" s="37"/>
      <c r="I91" s="427">
        <f t="shared" si="8"/>
        <v>0</v>
      </c>
      <c r="J91" s="37"/>
      <c r="K91" s="143"/>
      <c r="L91" s="37"/>
      <c r="M91" s="17"/>
      <c r="N91" s="37"/>
      <c r="O91" s="171">
        <f t="shared" si="9"/>
        <v>0</v>
      </c>
      <c r="P91" s="37"/>
      <c r="Q91" s="37"/>
      <c r="R91" s="205">
        <f t="shared" si="10"/>
        <v>0</v>
      </c>
      <c r="S91" s="37"/>
      <c r="T91" s="37"/>
      <c r="U91" s="37"/>
      <c r="V91" s="352">
        <f t="shared" si="11"/>
        <v>0</v>
      </c>
      <c r="W91" s="195"/>
      <c r="X91" s="37"/>
      <c r="Y91" s="37"/>
      <c r="Z91" s="172">
        <f t="shared" si="12"/>
        <v>0</v>
      </c>
      <c r="AA91" s="195"/>
      <c r="AB91" s="37"/>
      <c r="AC91" s="37"/>
      <c r="AD91" s="195"/>
      <c r="AE91" s="405">
        <f t="shared" si="13"/>
        <v>0</v>
      </c>
      <c r="AF91" s="195"/>
      <c r="AG91" s="37"/>
      <c r="AH91" s="37"/>
      <c r="AI91" s="195"/>
      <c r="AJ91" s="173">
        <f t="shared" si="14"/>
        <v>0</v>
      </c>
      <c r="AK91" s="176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7"/>
      <c r="E92" s="143"/>
      <c r="F92" s="37"/>
      <c r="G92" s="37"/>
      <c r="H92" s="37"/>
      <c r="I92" s="427">
        <f t="shared" si="8"/>
        <v>0</v>
      </c>
      <c r="J92" s="37"/>
      <c r="K92" s="143"/>
      <c r="L92" s="37"/>
      <c r="M92" s="17"/>
      <c r="N92" s="37"/>
      <c r="O92" s="171">
        <f t="shared" si="9"/>
        <v>0</v>
      </c>
      <c r="P92" s="37"/>
      <c r="Q92" s="37"/>
      <c r="R92" s="205">
        <f t="shared" si="10"/>
        <v>0</v>
      </c>
      <c r="S92" s="37"/>
      <c r="T92" s="37"/>
      <c r="U92" s="37"/>
      <c r="V92" s="352">
        <f t="shared" si="11"/>
        <v>0</v>
      </c>
      <c r="W92" s="195"/>
      <c r="X92" s="37"/>
      <c r="Y92" s="37"/>
      <c r="Z92" s="172">
        <f t="shared" si="12"/>
        <v>0</v>
      </c>
      <c r="AA92" s="195"/>
      <c r="AB92" s="37"/>
      <c r="AC92" s="37"/>
      <c r="AD92" s="195"/>
      <c r="AE92" s="405">
        <f t="shared" si="13"/>
        <v>0</v>
      </c>
      <c r="AF92" s="195"/>
      <c r="AG92" s="37"/>
      <c r="AH92" s="37"/>
      <c r="AI92" s="195"/>
      <c r="AJ92" s="173">
        <f t="shared" si="14"/>
        <v>0</v>
      </c>
      <c r="AK92" s="176">
        <f t="shared" si="15"/>
        <v>0</v>
      </c>
    </row>
    <row r="93" spans="1:37" x14ac:dyDescent="0.3">
      <c r="A93" s="25"/>
      <c r="B93" s="254" t="s">
        <v>197</v>
      </c>
      <c r="C93" s="16"/>
      <c r="D93" s="37"/>
      <c r="E93" s="143"/>
      <c r="F93" s="37"/>
      <c r="G93" s="37"/>
      <c r="H93" s="37"/>
      <c r="I93" s="427">
        <f t="shared" si="8"/>
        <v>0</v>
      </c>
      <c r="J93" s="37"/>
      <c r="K93" s="143"/>
      <c r="L93" s="37"/>
      <c r="M93" s="17"/>
      <c r="N93" s="37"/>
      <c r="O93" s="171">
        <f t="shared" si="9"/>
        <v>0</v>
      </c>
      <c r="P93" s="37"/>
      <c r="Q93" s="37"/>
      <c r="R93" s="205">
        <f t="shared" si="10"/>
        <v>0</v>
      </c>
      <c r="S93" s="37"/>
      <c r="T93" s="37"/>
      <c r="U93" s="37"/>
      <c r="V93" s="352">
        <f t="shared" si="11"/>
        <v>0</v>
      </c>
      <c r="W93" s="195"/>
      <c r="X93" s="37"/>
      <c r="Y93" s="37"/>
      <c r="Z93" s="172">
        <f t="shared" si="12"/>
        <v>0</v>
      </c>
      <c r="AA93" s="195"/>
      <c r="AB93" s="37"/>
      <c r="AC93" s="37"/>
      <c r="AD93" s="195"/>
      <c r="AE93" s="405">
        <f t="shared" si="13"/>
        <v>0</v>
      </c>
      <c r="AF93" s="195"/>
      <c r="AG93" s="37"/>
      <c r="AH93" s="37"/>
      <c r="AI93" s="195"/>
      <c r="AJ93" s="173">
        <f t="shared" si="14"/>
        <v>0</v>
      </c>
      <c r="AK93" s="176">
        <f t="shared" si="15"/>
        <v>0</v>
      </c>
    </row>
    <row r="94" spans="1:37" x14ac:dyDescent="0.3">
      <c r="A94" s="26">
        <v>78</v>
      </c>
      <c r="B94" s="18" t="s">
        <v>0</v>
      </c>
      <c r="C94" s="16" t="s">
        <v>82</v>
      </c>
      <c r="D94" s="37"/>
      <c r="E94" s="143"/>
      <c r="F94" s="37"/>
      <c r="G94" s="37"/>
      <c r="H94" s="37"/>
      <c r="I94" s="427">
        <f t="shared" si="8"/>
        <v>0</v>
      </c>
      <c r="J94" s="37"/>
      <c r="K94" s="143"/>
      <c r="L94" s="37"/>
      <c r="M94" s="17"/>
      <c r="N94" s="37"/>
      <c r="O94" s="171">
        <f t="shared" si="9"/>
        <v>0</v>
      </c>
      <c r="P94" s="37"/>
      <c r="Q94" s="37"/>
      <c r="R94" s="205">
        <f t="shared" si="10"/>
        <v>0</v>
      </c>
      <c r="S94" s="37"/>
      <c r="T94" s="37"/>
      <c r="U94" s="37"/>
      <c r="V94" s="352">
        <f t="shared" si="11"/>
        <v>0</v>
      </c>
      <c r="W94" s="195"/>
      <c r="X94" s="37"/>
      <c r="Y94" s="37"/>
      <c r="Z94" s="172">
        <f t="shared" si="12"/>
        <v>0</v>
      </c>
      <c r="AA94" s="195"/>
      <c r="AB94" s="37"/>
      <c r="AC94" s="37"/>
      <c r="AD94" s="195"/>
      <c r="AE94" s="405">
        <f t="shared" si="13"/>
        <v>0</v>
      </c>
      <c r="AF94" s="195"/>
      <c r="AG94" s="37"/>
      <c r="AH94" s="37"/>
      <c r="AI94" s="195"/>
      <c r="AJ94" s="173">
        <f t="shared" si="14"/>
        <v>0</v>
      </c>
      <c r="AK94" s="176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7"/>
      <c r="E95" s="143"/>
      <c r="F95" s="37"/>
      <c r="G95" s="37"/>
      <c r="H95" s="37"/>
      <c r="I95" s="427">
        <f t="shared" si="8"/>
        <v>0</v>
      </c>
      <c r="J95" s="37"/>
      <c r="K95" s="143"/>
      <c r="L95" s="37"/>
      <c r="M95" s="17"/>
      <c r="N95" s="37"/>
      <c r="O95" s="171">
        <f t="shared" si="9"/>
        <v>0</v>
      </c>
      <c r="P95" s="37"/>
      <c r="Q95" s="37"/>
      <c r="R95" s="205">
        <f t="shared" si="10"/>
        <v>0</v>
      </c>
      <c r="S95" s="37"/>
      <c r="T95" s="37"/>
      <c r="U95" s="37"/>
      <c r="V95" s="352">
        <f t="shared" si="11"/>
        <v>0</v>
      </c>
      <c r="W95" s="195"/>
      <c r="X95" s="37"/>
      <c r="Y95" s="37"/>
      <c r="Z95" s="172">
        <f t="shared" si="12"/>
        <v>0</v>
      </c>
      <c r="AA95" s="195"/>
      <c r="AB95" s="37"/>
      <c r="AC95" s="37"/>
      <c r="AD95" s="195"/>
      <c r="AE95" s="405">
        <f t="shared" si="13"/>
        <v>0</v>
      </c>
      <c r="AF95" s="195"/>
      <c r="AG95" s="37"/>
      <c r="AH95" s="37"/>
      <c r="AI95" s="195"/>
      <c r="AJ95" s="173">
        <f t="shared" si="14"/>
        <v>0</v>
      </c>
      <c r="AK95" s="176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7"/>
      <c r="E96" s="143"/>
      <c r="F96" s="37"/>
      <c r="G96" s="37"/>
      <c r="H96" s="37"/>
      <c r="I96" s="427">
        <f t="shared" si="8"/>
        <v>0</v>
      </c>
      <c r="J96" s="37"/>
      <c r="K96" s="143"/>
      <c r="L96" s="37"/>
      <c r="M96" s="17"/>
      <c r="N96" s="37"/>
      <c r="O96" s="171">
        <f t="shared" si="9"/>
        <v>0</v>
      </c>
      <c r="P96" s="205">
        <v>0.02</v>
      </c>
      <c r="Q96" s="37"/>
      <c r="R96" s="205">
        <f t="shared" si="10"/>
        <v>0.02</v>
      </c>
      <c r="S96" s="37"/>
      <c r="T96" s="37"/>
      <c r="U96" s="37"/>
      <c r="V96" s="352">
        <f t="shared" si="11"/>
        <v>0</v>
      </c>
      <c r="W96" s="195"/>
      <c r="X96" s="37"/>
      <c r="Y96" s="37"/>
      <c r="Z96" s="172">
        <f t="shared" si="12"/>
        <v>0</v>
      </c>
      <c r="AA96" s="195"/>
      <c r="AB96" s="37"/>
      <c r="AC96" s="37"/>
      <c r="AD96" s="195"/>
      <c r="AE96" s="405">
        <f t="shared" si="13"/>
        <v>0</v>
      </c>
      <c r="AF96" s="195"/>
      <c r="AG96" s="37"/>
      <c r="AH96" s="37"/>
      <c r="AI96" s="195"/>
      <c r="AJ96" s="173">
        <f t="shared" si="14"/>
        <v>0</v>
      </c>
      <c r="AK96" s="176">
        <f t="shared" si="15"/>
        <v>0.02</v>
      </c>
    </row>
    <row r="97" spans="1:37" x14ac:dyDescent="0.3">
      <c r="A97" s="14">
        <v>81</v>
      </c>
      <c r="B97" s="27" t="s">
        <v>3</v>
      </c>
      <c r="C97" s="28" t="s">
        <v>12</v>
      </c>
      <c r="D97" s="37"/>
      <c r="E97" s="143"/>
      <c r="F97" s="37"/>
      <c r="G97" s="37"/>
      <c r="H97" s="37"/>
      <c r="I97" s="427">
        <f t="shared" si="8"/>
        <v>0</v>
      </c>
      <c r="J97" s="37"/>
      <c r="K97" s="143"/>
      <c r="L97" s="37"/>
      <c r="M97" s="17"/>
      <c r="N97" s="37"/>
      <c r="O97" s="171">
        <f t="shared" si="9"/>
        <v>0</v>
      </c>
      <c r="P97" s="37"/>
      <c r="Q97" s="37"/>
      <c r="R97" s="205">
        <f t="shared" si="10"/>
        <v>0</v>
      </c>
      <c r="S97" s="37"/>
      <c r="T97" s="37"/>
      <c r="U97" s="37"/>
      <c r="V97" s="352">
        <f t="shared" si="11"/>
        <v>0</v>
      </c>
      <c r="W97" s="195"/>
      <c r="X97" s="37"/>
      <c r="Y97" s="37"/>
      <c r="Z97" s="172">
        <f t="shared" si="12"/>
        <v>0</v>
      </c>
      <c r="AA97" s="195"/>
      <c r="AB97" s="37"/>
      <c r="AC97" s="37"/>
      <c r="AD97" s="195"/>
      <c r="AE97" s="405">
        <f t="shared" si="13"/>
        <v>0</v>
      </c>
      <c r="AF97" s="195"/>
      <c r="AG97" s="172">
        <v>0.04</v>
      </c>
      <c r="AH97" s="37"/>
      <c r="AI97" s="195"/>
      <c r="AJ97" s="173">
        <f t="shared" si="14"/>
        <v>0</v>
      </c>
      <c r="AK97" s="176">
        <f t="shared" si="15"/>
        <v>0</v>
      </c>
    </row>
    <row r="98" spans="1:37" x14ac:dyDescent="0.3">
      <c r="A98" s="26">
        <v>82</v>
      </c>
      <c r="B98" s="27" t="s">
        <v>199</v>
      </c>
      <c r="C98" s="28" t="s">
        <v>12</v>
      </c>
      <c r="D98" s="37"/>
      <c r="E98" s="143"/>
      <c r="F98" s="37"/>
      <c r="G98" s="37"/>
      <c r="H98" s="37"/>
      <c r="I98" s="427">
        <f t="shared" si="8"/>
        <v>0</v>
      </c>
      <c r="J98" s="37"/>
      <c r="K98" s="143"/>
      <c r="L98" s="37"/>
      <c r="M98" s="17"/>
      <c r="N98" s="37"/>
      <c r="O98" s="171">
        <f t="shared" si="9"/>
        <v>0</v>
      </c>
      <c r="P98" s="37"/>
      <c r="Q98" s="37"/>
      <c r="R98" s="205">
        <f t="shared" si="10"/>
        <v>0</v>
      </c>
      <c r="S98" s="37"/>
      <c r="T98" s="37"/>
      <c r="U98" s="37"/>
      <c r="V98" s="352">
        <f t="shared" si="11"/>
        <v>0</v>
      </c>
      <c r="W98" s="195"/>
      <c r="X98" s="37"/>
      <c r="Y98" s="37"/>
      <c r="Z98" s="172">
        <f t="shared" si="12"/>
        <v>0</v>
      </c>
      <c r="AA98" s="195"/>
      <c r="AB98" s="37"/>
      <c r="AC98" s="37"/>
      <c r="AD98" s="195"/>
      <c r="AE98" s="405">
        <f t="shared" si="13"/>
        <v>0</v>
      </c>
      <c r="AF98" s="195"/>
      <c r="AG98" s="37"/>
      <c r="AH98" s="37"/>
      <c r="AI98" s="195"/>
      <c r="AJ98" s="173">
        <f t="shared" si="14"/>
        <v>0</v>
      </c>
      <c r="AK98" s="176">
        <f t="shared" si="15"/>
        <v>0</v>
      </c>
    </row>
    <row r="99" spans="1:37" x14ac:dyDescent="0.3">
      <c r="A99" s="14">
        <v>83</v>
      </c>
      <c r="B99" s="27" t="s">
        <v>200</v>
      </c>
      <c r="C99" s="28" t="s">
        <v>12</v>
      </c>
      <c r="D99" s="37"/>
      <c r="E99" s="143"/>
      <c r="F99" s="37"/>
      <c r="G99" s="37"/>
      <c r="H99" s="37"/>
      <c r="I99" s="427">
        <f t="shared" si="8"/>
        <v>0</v>
      </c>
      <c r="J99" s="37"/>
      <c r="K99" s="143"/>
      <c r="L99" s="37"/>
      <c r="M99" s="17"/>
      <c r="N99" s="37"/>
      <c r="O99" s="171">
        <f t="shared" si="9"/>
        <v>0</v>
      </c>
      <c r="P99" s="37"/>
      <c r="Q99" s="37"/>
      <c r="R99" s="205">
        <f t="shared" si="10"/>
        <v>0</v>
      </c>
      <c r="S99" s="37"/>
      <c r="T99" s="37"/>
      <c r="U99" s="37"/>
      <c r="V99" s="352">
        <f t="shared" si="11"/>
        <v>0</v>
      </c>
      <c r="W99" s="195"/>
      <c r="X99" s="37"/>
      <c r="Y99" s="37"/>
      <c r="Z99" s="172">
        <f t="shared" si="12"/>
        <v>0</v>
      </c>
      <c r="AA99" s="195"/>
      <c r="AB99" s="37"/>
      <c r="AC99" s="37"/>
      <c r="AD99" s="195"/>
      <c r="AE99" s="405">
        <f t="shared" si="13"/>
        <v>0</v>
      </c>
      <c r="AF99" s="195"/>
      <c r="AG99" s="37"/>
      <c r="AH99" s="37"/>
      <c r="AI99" s="195"/>
      <c r="AJ99" s="173">
        <f t="shared" si="14"/>
        <v>0</v>
      </c>
      <c r="AK99" s="176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7"/>
      <c r="E100" s="143"/>
      <c r="F100" s="37"/>
      <c r="G100" s="37"/>
      <c r="H100" s="37"/>
      <c r="I100" s="427">
        <f t="shared" si="8"/>
        <v>0</v>
      </c>
      <c r="J100" s="37"/>
      <c r="K100" s="143"/>
      <c r="L100" s="37"/>
      <c r="M100" s="17"/>
      <c r="N100" s="37"/>
      <c r="O100" s="171">
        <f t="shared" si="9"/>
        <v>0</v>
      </c>
      <c r="P100" s="37"/>
      <c r="Q100" s="37"/>
      <c r="R100" s="205">
        <f t="shared" si="10"/>
        <v>0</v>
      </c>
      <c r="S100" s="37"/>
      <c r="T100" s="37"/>
      <c r="U100" s="37"/>
      <c r="V100" s="352">
        <f t="shared" si="11"/>
        <v>0</v>
      </c>
      <c r="W100" s="195"/>
      <c r="X100" s="37"/>
      <c r="Y100" s="37"/>
      <c r="Z100" s="172">
        <f t="shared" si="12"/>
        <v>0</v>
      </c>
      <c r="AA100" s="195"/>
      <c r="AB100" s="37"/>
      <c r="AC100" s="37"/>
      <c r="AD100" s="195"/>
      <c r="AE100" s="405">
        <f t="shared" si="13"/>
        <v>0</v>
      </c>
      <c r="AF100" s="195"/>
      <c r="AG100" s="37"/>
      <c r="AH100" s="37"/>
      <c r="AI100" s="195"/>
      <c r="AJ100" s="173">
        <f t="shared" si="14"/>
        <v>0</v>
      </c>
      <c r="AK100" s="176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7"/>
      <c r="E101" s="143"/>
      <c r="F101" s="37"/>
      <c r="G101" s="37"/>
      <c r="H101" s="37"/>
      <c r="I101" s="427">
        <f t="shared" si="8"/>
        <v>0</v>
      </c>
      <c r="J101" s="37"/>
      <c r="K101" s="143"/>
      <c r="L101" s="37"/>
      <c r="M101" s="17"/>
      <c r="N101" s="37"/>
      <c r="O101" s="171">
        <f t="shared" si="9"/>
        <v>0</v>
      </c>
      <c r="P101" s="37"/>
      <c r="Q101" s="37"/>
      <c r="R101" s="205">
        <f t="shared" si="10"/>
        <v>0</v>
      </c>
      <c r="S101" s="37"/>
      <c r="T101" s="37"/>
      <c r="U101" s="37"/>
      <c r="V101" s="352">
        <f t="shared" si="11"/>
        <v>0</v>
      </c>
      <c r="W101" s="195"/>
      <c r="X101" s="37"/>
      <c r="Y101" s="37"/>
      <c r="Z101" s="172">
        <f t="shared" si="12"/>
        <v>0</v>
      </c>
      <c r="AA101" s="195"/>
      <c r="AB101" s="37"/>
      <c r="AC101" s="37"/>
      <c r="AD101" s="195"/>
      <c r="AE101" s="405">
        <f t="shared" si="13"/>
        <v>0</v>
      </c>
      <c r="AF101" s="195"/>
      <c r="AG101" s="37"/>
      <c r="AH101" s="37"/>
      <c r="AI101" s="195"/>
      <c r="AJ101" s="173">
        <f t="shared" si="14"/>
        <v>0</v>
      </c>
      <c r="AK101" s="176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7"/>
      <c r="E102" s="143"/>
      <c r="F102" s="37"/>
      <c r="G102" s="37"/>
      <c r="H102" s="37"/>
      <c r="I102" s="427">
        <f t="shared" si="8"/>
        <v>0</v>
      </c>
      <c r="J102" s="37"/>
      <c r="K102" s="143"/>
      <c r="L102" s="37"/>
      <c r="M102" s="17"/>
      <c r="N102" s="37"/>
      <c r="O102" s="171">
        <f t="shared" si="9"/>
        <v>0</v>
      </c>
      <c r="P102" s="37"/>
      <c r="Q102" s="37"/>
      <c r="R102" s="205">
        <f t="shared" si="10"/>
        <v>0</v>
      </c>
      <c r="S102" s="37"/>
      <c r="T102" s="37"/>
      <c r="U102" s="37"/>
      <c r="V102" s="352">
        <f t="shared" si="11"/>
        <v>0</v>
      </c>
      <c r="W102" s="195"/>
      <c r="X102" s="37"/>
      <c r="Y102" s="37"/>
      <c r="Z102" s="172">
        <f t="shared" si="12"/>
        <v>0</v>
      </c>
      <c r="AA102" s="195"/>
      <c r="AB102" s="37"/>
      <c r="AC102" s="37"/>
      <c r="AD102" s="195"/>
      <c r="AE102" s="405">
        <f t="shared" si="13"/>
        <v>0</v>
      </c>
      <c r="AF102" s="195"/>
      <c r="AG102" s="37"/>
      <c r="AH102" s="37"/>
      <c r="AI102" s="195"/>
      <c r="AJ102" s="173">
        <f t="shared" si="14"/>
        <v>0</v>
      </c>
      <c r="AK102" s="176">
        <f t="shared" si="15"/>
        <v>0</v>
      </c>
    </row>
    <row r="103" spans="1:37" x14ac:dyDescent="0.3">
      <c r="A103" s="33"/>
      <c r="B103" s="255" t="s">
        <v>83</v>
      </c>
      <c r="C103" s="39"/>
      <c r="D103" s="144"/>
      <c r="E103" s="145"/>
      <c r="F103" s="146"/>
      <c r="G103" s="146"/>
      <c r="H103" s="146"/>
      <c r="I103" s="427">
        <f t="shared" si="8"/>
        <v>0</v>
      </c>
      <c r="J103" s="146"/>
      <c r="K103" s="145"/>
      <c r="L103" s="146"/>
      <c r="M103" s="13"/>
      <c r="N103" s="146"/>
      <c r="O103" s="171">
        <f t="shared" si="9"/>
        <v>0</v>
      </c>
      <c r="P103" s="146"/>
      <c r="Q103" s="146"/>
      <c r="R103" s="205">
        <f t="shared" si="10"/>
        <v>0</v>
      </c>
      <c r="S103" s="146"/>
      <c r="T103" s="146"/>
      <c r="U103" s="146"/>
      <c r="V103" s="352">
        <f t="shared" si="11"/>
        <v>0</v>
      </c>
      <c r="W103" s="196"/>
      <c r="X103" s="146"/>
      <c r="Y103" s="146"/>
      <c r="Z103" s="172">
        <f t="shared" si="12"/>
        <v>0</v>
      </c>
      <c r="AA103" s="196"/>
      <c r="AB103" s="146"/>
      <c r="AC103" s="146"/>
      <c r="AD103" s="196"/>
      <c r="AE103" s="405">
        <f t="shared" si="13"/>
        <v>0</v>
      </c>
      <c r="AF103" s="196"/>
      <c r="AG103" s="146"/>
      <c r="AH103" s="146"/>
      <c r="AI103" s="196"/>
      <c r="AJ103" s="173">
        <f t="shared" si="14"/>
        <v>0</v>
      </c>
      <c r="AK103" s="176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7"/>
      <c r="E104" s="143"/>
      <c r="F104" s="37"/>
      <c r="G104" s="37"/>
      <c r="H104" s="37"/>
      <c r="I104" s="427">
        <f t="shared" si="8"/>
        <v>0</v>
      </c>
      <c r="J104" s="37"/>
      <c r="K104" s="143"/>
      <c r="L104" s="37"/>
      <c r="M104" s="17"/>
      <c r="N104" s="37"/>
      <c r="O104" s="171">
        <f t="shared" si="9"/>
        <v>0</v>
      </c>
      <c r="P104" s="37"/>
      <c r="Q104" s="37"/>
      <c r="R104" s="205">
        <f t="shared" si="10"/>
        <v>0</v>
      </c>
      <c r="S104" s="37"/>
      <c r="T104" s="37"/>
      <c r="U104" s="37"/>
      <c r="V104" s="352">
        <f t="shared" si="11"/>
        <v>0</v>
      </c>
      <c r="W104" s="395">
        <v>9.6000000000000002E-4</v>
      </c>
      <c r="X104" s="37"/>
      <c r="Y104" s="37"/>
      <c r="Z104" s="172">
        <f t="shared" si="12"/>
        <v>9.6000000000000002E-4</v>
      </c>
      <c r="AA104" s="395">
        <v>9.6000000000000002E-4</v>
      </c>
      <c r="AB104" s="37"/>
      <c r="AC104" s="37"/>
      <c r="AD104" s="195"/>
      <c r="AE104" s="405">
        <f t="shared" si="13"/>
        <v>9.6000000000000002E-4</v>
      </c>
      <c r="AF104" s="395">
        <v>9.6000000000000002E-4</v>
      </c>
      <c r="AG104" s="37"/>
      <c r="AH104" s="37"/>
      <c r="AI104" s="195"/>
      <c r="AJ104" s="173">
        <f t="shared" si="14"/>
        <v>0</v>
      </c>
      <c r="AK104" s="176">
        <f t="shared" si="15"/>
        <v>1.92E-3</v>
      </c>
    </row>
    <row r="105" spans="1:37" x14ac:dyDescent="0.3">
      <c r="A105" s="39"/>
      <c r="B105" s="309">
        <v>4.8000000000000001E-2</v>
      </c>
      <c r="C105" s="38" t="s">
        <v>82</v>
      </c>
      <c r="D105" s="45"/>
      <c r="E105" s="45"/>
      <c r="F105" s="45"/>
      <c r="G105" s="45"/>
      <c r="H105" s="45"/>
      <c r="I105" s="427">
        <f t="shared" si="8"/>
        <v>0</v>
      </c>
      <c r="J105" s="148"/>
      <c r="K105" s="45"/>
      <c r="L105" s="45"/>
      <c r="M105" s="83"/>
      <c r="N105" s="45"/>
      <c r="O105" s="171">
        <f t="shared" si="9"/>
        <v>0</v>
      </c>
      <c r="P105" s="149"/>
      <c r="Q105" s="45"/>
      <c r="R105" s="205">
        <f t="shared" si="10"/>
        <v>0</v>
      </c>
      <c r="S105" s="149"/>
      <c r="T105" s="149"/>
      <c r="U105" s="57"/>
      <c r="V105" s="352">
        <f t="shared" si="11"/>
        <v>0</v>
      </c>
      <c r="W105" s="197"/>
      <c r="X105" s="148"/>
      <c r="Y105" s="57"/>
      <c r="Z105" s="172">
        <f t="shared" si="12"/>
        <v>0</v>
      </c>
      <c r="AA105" s="197"/>
      <c r="AB105" s="149"/>
      <c r="AC105" s="149"/>
      <c r="AD105" s="197"/>
      <c r="AE105" s="405">
        <f t="shared" si="13"/>
        <v>0</v>
      </c>
      <c r="AF105" s="197"/>
      <c r="AG105" s="149"/>
      <c r="AH105" s="149"/>
      <c r="AI105" s="197"/>
      <c r="AJ105" s="173">
        <f t="shared" si="14"/>
        <v>0</v>
      </c>
      <c r="AK105" s="176">
        <f t="shared" si="15"/>
        <v>0</v>
      </c>
    </row>
    <row r="106" spans="1:37" x14ac:dyDescent="0.3">
      <c r="A106" s="44"/>
      <c r="B106" s="256" t="s">
        <v>204</v>
      </c>
      <c r="C106" s="34"/>
      <c r="D106" s="34"/>
      <c r="E106" s="34"/>
      <c r="F106" s="34"/>
      <c r="G106" s="34"/>
      <c r="H106" s="48"/>
      <c r="I106" s="427">
        <f t="shared" si="8"/>
        <v>0</v>
      </c>
      <c r="J106" s="150"/>
      <c r="K106" s="34"/>
      <c r="L106" s="34"/>
      <c r="M106" s="17"/>
      <c r="N106" s="48"/>
      <c r="O106" s="171">
        <f t="shared" si="9"/>
        <v>0</v>
      </c>
      <c r="P106" s="147"/>
      <c r="Q106" s="34"/>
      <c r="R106" s="205">
        <f t="shared" si="10"/>
        <v>0</v>
      </c>
      <c r="S106" s="147"/>
      <c r="T106" s="147"/>
      <c r="U106" s="52"/>
      <c r="V106" s="352">
        <f t="shared" si="11"/>
        <v>0</v>
      </c>
      <c r="W106" s="195"/>
      <c r="X106" s="37"/>
      <c r="Y106" s="52"/>
      <c r="Z106" s="172">
        <f t="shared" si="12"/>
        <v>0</v>
      </c>
      <c r="AA106" s="195"/>
      <c r="AB106" s="195"/>
      <c r="AC106" s="147"/>
      <c r="AD106" s="382"/>
      <c r="AE106" s="405">
        <f t="shared" si="13"/>
        <v>0</v>
      </c>
      <c r="AF106" s="195"/>
      <c r="AG106" s="195"/>
      <c r="AH106" s="147"/>
      <c r="AI106" s="382"/>
      <c r="AJ106" s="173">
        <f t="shared" si="14"/>
        <v>0</v>
      </c>
      <c r="AK106" s="176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34"/>
      <c r="H107" s="34"/>
      <c r="I107" s="427">
        <f t="shared" si="8"/>
        <v>0</v>
      </c>
      <c r="J107" s="37"/>
      <c r="K107" s="17"/>
      <c r="L107" s="34"/>
      <c r="M107" s="17"/>
      <c r="N107" s="34"/>
      <c r="O107" s="171">
        <f t="shared" si="9"/>
        <v>0</v>
      </c>
      <c r="P107" s="37"/>
      <c r="Q107" s="34"/>
      <c r="R107" s="205">
        <f t="shared" si="10"/>
        <v>0</v>
      </c>
      <c r="S107" s="37"/>
      <c r="T107" s="37"/>
      <c r="U107" s="34"/>
      <c r="V107" s="352">
        <f t="shared" si="11"/>
        <v>0</v>
      </c>
      <c r="W107" s="195"/>
      <c r="X107" s="37"/>
      <c r="Y107" s="34"/>
      <c r="Z107" s="172">
        <f t="shared" si="12"/>
        <v>0</v>
      </c>
      <c r="AA107" s="195"/>
      <c r="AB107" s="195"/>
      <c r="AC107" s="37"/>
      <c r="AD107" s="195"/>
      <c r="AE107" s="405">
        <f t="shared" si="13"/>
        <v>0</v>
      </c>
      <c r="AF107" s="195"/>
      <c r="AG107" s="195"/>
      <c r="AH107" s="37"/>
      <c r="AI107" s="195"/>
      <c r="AJ107" s="173">
        <f t="shared" si="14"/>
        <v>0</v>
      </c>
      <c r="AK107" s="176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34"/>
      <c r="H108" s="34"/>
      <c r="I108" s="427">
        <f t="shared" si="8"/>
        <v>0</v>
      </c>
      <c r="J108" s="37"/>
      <c r="K108" s="17"/>
      <c r="L108" s="34"/>
      <c r="M108" s="17"/>
      <c r="N108" s="34"/>
      <c r="O108" s="171">
        <f t="shared" si="9"/>
        <v>0</v>
      </c>
      <c r="P108" s="37"/>
      <c r="Q108" s="34"/>
      <c r="R108" s="205">
        <f t="shared" si="10"/>
        <v>0</v>
      </c>
      <c r="S108" s="37"/>
      <c r="T108" s="37"/>
      <c r="U108" s="34"/>
      <c r="V108" s="352">
        <f t="shared" si="11"/>
        <v>0</v>
      </c>
      <c r="W108" s="195"/>
      <c r="X108" s="37"/>
      <c r="Y108" s="34"/>
      <c r="Z108" s="172">
        <f t="shared" si="12"/>
        <v>0</v>
      </c>
      <c r="AA108" s="195"/>
      <c r="AB108" s="195"/>
      <c r="AC108" s="37"/>
      <c r="AD108" s="195"/>
      <c r="AE108" s="405">
        <f t="shared" si="13"/>
        <v>0</v>
      </c>
      <c r="AF108" s="195"/>
      <c r="AG108" s="195"/>
      <c r="AH108" s="37"/>
      <c r="AI108" s="195"/>
      <c r="AJ108" s="173">
        <f t="shared" si="14"/>
        <v>0</v>
      </c>
      <c r="AK108" s="176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34"/>
      <c r="H109" s="34"/>
      <c r="I109" s="427">
        <f t="shared" si="8"/>
        <v>0</v>
      </c>
      <c r="J109" s="37"/>
      <c r="K109" s="17"/>
      <c r="L109" s="34"/>
      <c r="M109" s="17"/>
      <c r="N109" s="34"/>
      <c r="O109" s="171">
        <f t="shared" si="9"/>
        <v>0</v>
      </c>
      <c r="P109" s="37"/>
      <c r="Q109" s="34"/>
      <c r="R109" s="205">
        <f t="shared" si="10"/>
        <v>0</v>
      </c>
      <c r="S109" s="37"/>
      <c r="T109" s="37"/>
      <c r="U109" s="34"/>
      <c r="V109" s="352">
        <f t="shared" si="11"/>
        <v>0</v>
      </c>
      <c r="W109" s="195"/>
      <c r="X109" s="37"/>
      <c r="Y109" s="34"/>
      <c r="Z109" s="172">
        <f t="shared" si="12"/>
        <v>0</v>
      </c>
      <c r="AA109" s="195"/>
      <c r="AB109" s="195"/>
      <c r="AC109" s="37"/>
      <c r="AD109" s="195"/>
      <c r="AE109" s="405">
        <f t="shared" si="13"/>
        <v>0</v>
      </c>
      <c r="AF109" s="195"/>
      <c r="AG109" s="195"/>
      <c r="AH109" s="37"/>
      <c r="AI109" s="195"/>
      <c r="AJ109" s="173">
        <f t="shared" si="14"/>
        <v>0</v>
      </c>
      <c r="AK109" s="176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34"/>
      <c r="H110" s="34"/>
      <c r="I110" s="427">
        <f t="shared" si="8"/>
        <v>0</v>
      </c>
      <c r="J110" s="37"/>
      <c r="K110" s="17"/>
      <c r="L110" s="34"/>
      <c r="M110" s="17"/>
      <c r="N110" s="34"/>
      <c r="O110" s="171">
        <f t="shared" si="9"/>
        <v>0</v>
      </c>
      <c r="P110" s="37"/>
      <c r="Q110" s="34"/>
      <c r="R110" s="205">
        <f t="shared" si="10"/>
        <v>0</v>
      </c>
      <c r="S110" s="37"/>
      <c r="T110" s="37"/>
      <c r="U110" s="34"/>
      <c r="V110" s="352">
        <f t="shared" si="11"/>
        <v>0</v>
      </c>
      <c r="W110" s="195"/>
      <c r="X110" s="37"/>
      <c r="Y110" s="34"/>
      <c r="Z110" s="172">
        <f t="shared" si="12"/>
        <v>0</v>
      </c>
      <c r="AA110" s="195"/>
      <c r="AB110" s="195"/>
      <c r="AC110" s="37"/>
      <c r="AD110" s="195"/>
      <c r="AE110" s="405">
        <f t="shared" si="13"/>
        <v>0</v>
      </c>
      <c r="AF110" s="195"/>
      <c r="AG110" s="195"/>
      <c r="AH110" s="37"/>
      <c r="AI110" s="195"/>
      <c r="AJ110" s="173">
        <f t="shared" si="14"/>
        <v>0</v>
      </c>
      <c r="AK110" s="176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34"/>
      <c r="H111" s="34"/>
      <c r="I111" s="427">
        <f t="shared" si="8"/>
        <v>0</v>
      </c>
      <c r="J111" s="37"/>
      <c r="K111" s="17"/>
      <c r="L111" s="34"/>
      <c r="M111" s="17"/>
      <c r="N111" s="34"/>
      <c r="O111" s="171">
        <f t="shared" si="9"/>
        <v>0</v>
      </c>
      <c r="P111" s="37"/>
      <c r="Q111" s="34"/>
      <c r="R111" s="205">
        <f t="shared" si="10"/>
        <v>0</v>
      </c>
      <c r="S111" s="37"/>
      <c r="T111" s="37"/>
      <c r="U111" s="34"/>
      <c r="V111" s="352">
        <f t="shared" si="11"/>
        <v>0</v>
      </c>
      <c r="W111" s="195"/>
      <c r="X111" s="37"/>
      <c r="Y111" s="34"/>
      <c r="Z111" s="172">
        <f t="shared" si="12"/>
        <v>0</v>
      </c>
      <c r="AA111" s="195"/>
      <c r="AB111" s="195"/>
      <c r="AC111" s="37"/>
      <c r="AD111" s="195"/>
      <c r="AE111" s="405">
        <f t="shared" si="13"/>
        <v>0</v>
      </c>
      <c r="AF111" s="195"/>
      <c r="AG111" s="195"/>
      <c r="AH111" s="37"/>
      <c r="AI111" s="195"/>
      <c r="AJ111" s="173">
        <f t="shared" si="14"/>
        <v>0</v>
      </c>
      <c r="AK111" s="176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34"/>
      <c r="H112" s="34"/>
      <c r="I112" s="427">
        <f t="shared" si="8"/>
        <v>0</v>
      </c>
      <c r="J112" s="37"/>
      <c r="K112" s="17"/>
      <c r="L112" s="34"/>
      <c r="M112" s="17"/>
      <c r="N112" s="34"/>
      <c r="O112" s="171">
        <f t="shared" si="9"/>
        <v>0</v>
      </c>
      <c r="P112" s="37"/>
      <c r="Q112" s="34"/>
      <c r="R112" s="205">
        <f t="shared" si="10"/>
        <v>0</v>
      </c>
      <c r="S112" s="37"/>
      <c r="T112" s="37"/>
      <c r="U112" s="34"/>
      <c r="V112" s="352">
        <f t="shared" si="11"/>
        <v>0</v>
      </c>
      <c r="W112" s="195"/>
      <c r="X112" s="37"/>
      <c r="Y112" s="34"/>
      <c r="Z112" s="172">
        <f t="shared" si="12"/>
        <v>0</v>
      </c>
      <c r="AA112" s="195"/>
      <c r="AB112" s="195"/>
      <c r="AC112" s="37"/>
      <c r="AD112" s="195"/>
      <c r="AE112" s="405">
        <f t="shared" si="13"/>
        <v>0</v>
      </c>
      <c r="AF112" s="195"/>
      <c r="AG112" s="195"/>
      <c r="AH112" s="37"/>
      <c r="AI112" s="195"/>
      <c r="AJ112" s="173">
        <f t="shared" si="14"/>
        <v>0</v>
      </c>
      <c r="AK112" s="176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34"/>
      <c r="H113" s="34"/>
      <c r="I113" s="427">
        <f t="shared" si="8"/>
        <v>0</v>
      </c>
      <c r="J113" s="37"/>
      <c r="K113" s="17"/>
      <c r="L113" s="34"/>
      <c r="M113" s="17"/>
      <c r="N113" s="34"/>
      <c r="O113" s="171">
        <f t="shared" si="9"/>
        <v>0</v>
      </c>
      <c r="P113" s="37"/>
      <c r="Q113" s="34"/>
      <c r="R113" s="205">
        <f t="shared" si="10"/>
        <v>0</v>
      </c>
      <c r="S113" s="37"/>
      <c r="T113" s="37"/>
      <c r="U113" s="34"/>
      <c r="V113" s="352">
        <f t="shared" si="11"/>
        <v>0</v>
      </c>
      <c r="W113" s="195"/>
      <c r="X113" s="37"/>
      <c r="Y113" s="34"/>
      <c r="Z113" s="172">
        <f t="shared" si="12"/>
        <v>0</v>
      </c>
      <c r="AA113" s="195"/>
      <c r="AB113" s="195"/>
      <c r="AC113" s="37"/>
      <c r="AD113" s="195"/>
      <c r="AE113" s="405">
        <f t="shared" si="13"/>
        <v>0</v>
      </c>
      <c r="AF113" s="195"/>
      <c r="AG113" s="195"/>
      <c r="AH113" s="37"/>
      <c r="AI113" s="195"/>
      <c r="AJ113" s="173">
        <f t="shared" si="14"/>
        <v>0</v>
      </c>
      <c r="AK113" s="176">
        <f t="shared" si="15"/>
        <v>0</v>
      </c>
    </row>
    <row r="114" spans="1:37" x14ac:dyDescent="0.3">
      <c r="A114" s="14"/>
      <c r="B114" s="253" t="s">
        <v>61</v>
      </c>
      <c r="C114" s="7"/>
      <c r="D114" s="37"/>
      <c r="E114" s="143"/>
      <c r="F114" s="37"/>
      <c r="G114" s="37"/>
      <c r="H114" s="37"/>
      <c r="I114" s="427">
        <f t="shared" si="8"/>
        <v>0</v>
      </c>
      <c r="J114" s="37"/>
      <c r="K114" s="143"/>
      <c r="L114" s="37"/>
      <c r="M114" s="143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2">
        <f t="shared" si="11"/>
        <v>0</v>
      </c>
      <c r="W114" s="195"/>
      <c r="X114" s="37"/>
      <c r="Y114" s="37"/>
      <c r="Z114" s="172">
        <f t="shared" si="12"/>
        <v>0</v>
      </c>
      <c r="AA114" s="195"/>
      <c r="AB114" s="37"/>
      <c r="AC114" s="37"/>
      <c r="AD114" s="195"/>
      <c r="AE114" s="405">
        <f t="shared" si="13"/>
        <v>0</v>
      </c>
      <c r="AF114" s="195"/>
      <c r="AG114" s="37"/>
      <c r="AH114" s="37"/>
      <c r="AI114" s="195"/>
      <c r="AJ114" s="173">
        <f t="shared" si="14"/>
        <v>0</v>
      </c>
      <c r="AK114" s="176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37"/>
      <c r="H115" s="37"/>
      <c r="I115" s="427">
        <f t="shared" si="8"/>
        <v>0</v>
      </c>
      <c r="J115" s="37"/>
      <c r="K115" s="143"/>
      <c r="L115" s="37"/>
      <c r="M115" s="143"/>
      <c r="N115" s="37"/>
      <c r="O115" s="171">
        <f t="shared" si="9"/>
        <v>0</v>
      </c>
      <c r="P115" s="37"/>
      <c r="Q115" s="37"/>
      <c r="R115" s="205">
        <f t="shared" si="10"/>
        <v>0</v>
      </c>
      <c r="S115" s="37"/>
      <c r="T115" s="37"/>
      <c r="U115" s="37"/>
      <c r="V115" s="352">
        <f t="shared" si="11"/>
        <v>0</v>
      </c>
      <c r="W115" s="195"/>
      <c r="X115" s="37"/>
      <c r="Y115" s="37"/>
      <c r="Z115" s="172">
        <f t="shared" si="12"/>
        <v>0</v>
      </c>
      <c r="AA115" s="195"/>
      <c r="AB115" s="37"/>
      <c r="AC115" s="37"/>
      <c r="AD115" s="195"/>
      <c r="AE115" s="405">
        <f t="shared" si="13"/>
        <v>0</v>
      </c>
      <c r="AF115" s="195"/>
      <c r="AG115" s="37"/>
      <c r="AH115" s="37"/>
      <c r="AI115" s="195"/>
      <c r="AJ115" s="173">
        <f t="shared" si="14"/>
        <v>0</v>
      </c>
      <c r="AK115" s="176">
        <f t="shared" si="15"/>
        <v>0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37"/>
      <c r="H116" s="37"/>
      <c r="I116" s="427">
        <f t="shared" si="8"/>
        <v>0</v>
      </c>
      <c r="J116" s="37"/>
      <c r="K116" s="143"/>
      <c r="L116" s="37"/>
      <c r="M116" s="143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2">
        <f t="shared" si="11"/>
        <v>0</v>
      </c>
      <c r="W116" s="195"/>
      <c r="X116" s="37"/>
      <c r="Y116" s="37"/>
      <c r="Z116" s="172">
        <f t="shared" si="12"/>
        <v>0</v>
      </c>
      <c r="AA116" s="195"/>
      <c r="AB116" s="37"/>
      <c r="AC116" s="37"/>
      <c r="AD116" s="195"/>
      <c r="AE116" s="405">
        <f t="shared" si="13"/>
        <v>0</v>
      </c>
      <c r="AF116" s="195"/>
      <c r="AG116" s="37"/>
      <c r="AH116" s="37"/>
      <c r="AI116" s="195"/>
      <c r="AJ116" s="173">
        <f t="shared" si="14"/>
        <v>0</v>
      </c>
      <c r="AK116" s="176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37"/>
      <c r="H117" s="37"/>
      <c r="I117" s="427">
        <f t="shared" si="8"/>
        <v>0</v>
      </c>
      <c r="J117" s="37"/>
      <c r="K117" s="143"/>
      <c r="L117" s="37"/>
      <c r="M117" s="143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2">
        <f t="shared" si="11"/>
        <v>0</v>
      </c>
      <c r="W117" s="195"/>
      <c r="X117" s="37"/>
      <c r="Y117" s="37"/>
      <c r="Z117" s="172">
        <f t="shared" si="12"/>
        <v>0</v>
      </c>
      <c r="AA117" s="195"/>
      <c r="AB117" s="37"/>
      <c r="AC117" s="37"/>
      <c r="AD117" s="195"/>
      <c r="AE117" s="405">
        <f t="shared" si="13"/>
        <v>0</v>
      </c>
      <c r="AF117" s="195"/>
      <c r="AG117" s="37"/>
      <c r="AH117" s="37"/>
      <c r="AI117" s="195"/>
      <c r="AJ117" s="173">
        <f t="shared" si="14"/>
        <v>0</v>
      </c>
      <c r="AK117" s="176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37"/>
      <c r="H118" s="37"/>
      <c r="I118" s="427">
        <f t="shared" si="8"/>
        <v>0</v>
      </c>
      <c r="J118" s="37"/>
      <c r="K118" s="143"/>
      <c r="L118" s="37"/>
      <c r="M118" s="143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2">
        <f t="shared" si="11"/>
        <v>0</v>
      </c>
      <c r="W118" s="195"/>
      <c r="X118" s="37"/>
      <c r="Y118" s="37"/>
      <c r="Z118" s="172">
        <f t="shared" si="12"/>
        <v>0</v>
      </c>
      <c r="AA118" s="195"/>
      <c r="AB118" s="37"/>
      <c r="AC118" s="37"/>
      <c r="AD118" s="195"/>
      <c r="AE118" s="405">
        <f t="shared" si="13"/>
        <v>0</v>
      </c>
      <c r="AF118" s="195"/>
      <c r="AG118" s="37"/>
      <c r="AH118" s="37"/>
      <c r="AI118" s="195"/>
      <c r="AJ118" s="173">
        <f t="shared" si="14"/>
        <v>0</v>
      </c>
      <c r="AK118" s="176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37"/>
      <c r="H119" s="37"/>
      <c r="I119" s="427">
        <f t="shared" si="8"/>
        <v>0</v>
      </c>
      <c r="J119" s="37"/>
      <c r="K119" s="143"/>
      <c r="L119" s="37"/>
      <c r="M119" s="143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2">
        <f t="shared" si="11"/>
        <v>0</v>
      </c>
      <c r="W119" s="195"/>
      <c r="X119" s="37"/>
      <c r="Y119" s="37"/>
      <c r="Z119" s="172">
        <f t="shared" si="12"/>
        <v>0</v>
      </c>
      <c r="AA119" s="195"/>
      <c r="AB119" s="37"/>
      <c r="AC119" s="37"/>
      <c r="AD119" s="195"/>
      <c r="AE119" s="405">
        <f t="shared" si="13"/>
        <v>0</v>
      </c>
      <c r="AF119" s="195"/>
      <c r="AG119" s="37"/>
      <c r="AH119" s="37"/>
      <c r="AI119" s="195"/>
      <c r="AJ119" s="173">
        <f t="shared" si="14"/>
        <v>0</v>
      </c>
      <c r="AK119" s="176">
        <f t="shared" si="15"/>
        <v>0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143"/>
      <c r="F120" s="37"/>
      <c r="G120" s="37"/>
      <c r="H120" s="37"/>
      <c r="I120" s="427">
        <f t="shared" si="8"/>
        <v>0</v>
      </c>
      <c r="J120" s="37"/>
      <c r="K120" s="143"/>
      <c r="L120" s="37"/>
      <c r="M120" s="143"/>
      <c r="N120" s="37"/>
      <c r="O120" s="171">
        <f t="shared" si="9"/>
        <v>0</v>
      </c>
      <c r="P120" s="37"/>
      <c r="Q120" s="37"/>
      <c r="R120" s="205">
        <f t="shared" si="10"/>
        <v>0</v>
      </c>
      <c r="S120" s="37"/>
      <c r="T120" s="37"/>
      <c r="U120" s="37"/>
      <c r="V120" s="352">
        <f t="shared" si="11"/>
        <v>0</v>
      </c>
      <c r="W120" s="195"/>
      <c r="X120" s="37"/>
      <c r="Y120" s="37"/>
      <c r="Z120" s="172">
        <f t="shared" si="12"/>
        <v>0</v>
      </c>
      <c r="AA120" s="195"/>
      <c r="AB120" s="37"/>
      <c r="AC120" s="37"/>
      <c r="AD120" s="195"/>
      <c r="AE120" s="405">
        <f t="shared" si="13"/>
        <v>0</v>
      </c>
      <c r="AF120" s="195"/>
      <c r="AG120" s="37"/>
      <c r="AH120" s="37"/>
      <c r="AI120" s="195"/>
      <c r="AJ120" s="173">
        <f t="shared" si="14"/>
        <v>0</v>
      </c>
      <c r="AK120" s="176">
        <f t="shared" si="15"/>
        <v>0</v>
      </c>
    </row>
    <row r="121" spans="1:37" x14ac:dyDescent="0.3">
      <c r="A121" s="14"/>
      <c r="B121" s="253" t="s">
        <v>119</v>
      </c>
      <c r="C121" s="7"/>
      <c r="D121" s="37"/>
      <c r="E121" s="143"/>
      <c r="F121" s="37"/>
      <c r="G121" s="37"/>
      <c r="H121" s="37"/>
      <c r="I121" s="427">
        <f t="shared" si="8"/>
        <v>0</v>
      </c>
      <c r="J121" s="37"/>
      <c r="K121" s="143"/>
      <c r="L121" s="37"/>
      <c r="M121" s="143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2">
        <f t="shared" si="11"/>
        <v>0</v>
      </c>
      <c r="W121" s="195"/>
      <c r="X121" s="37"/>
      <c r="Y121" s="37"/>
      <c r="Z121" s="172">
        <f t="shared" si="12"/>
        <v>0</v>
      </c>
      <c r="AA121" s="195"/>
      <c r="AB121" s="37"/>
      <c r="AC121" s="37"/>
      <c r="AD121" s="195"/>
      <c r="AE121" s="405">
        <f t="shared" si="13"/>
        <v>0</v>
      </c>
      <c r="AF121" s="195"/>
      <c r="AG121" s="37"/>
      <c r="AH121" s="37"/>
      <c r="AI121" s="195"/>
      <c r="AJ121" s="173">
        <f t="shared" si="14"/>
        <v>0</v>
      </c>
      <c r="AK121" s="176">
        <f t="shared" si="15"/>
        <v>0</v>
      </c>
    </row>
    <row r="122" spans="1:37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37"/>
      <c r="H122" s="37"/>
      <c r="I122" s="427">
        <f t="shared" si="8"/>
        <v>0</v>
      </c>
      <c r="J122" s="37"/>
      <c r="K122" s="143"/>
      <c r="L122" s="37"/>
      <c r="M122" s="143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2">
        <f t="shared" si="11"/>
        <v>0</v>
      </c>
      <c r="W122" s="195"/>
      <c r="X122" s="37"/>
      <c r="Y122" s="37"/>
      <c r="Z122" s="172">
        <f t="shared" si="12"/>
        <v>0</v>
      </c>
      <c r="AA122" s="195"/>
      <c r="AB122" s="37"/>
      <c r="AC122" s="37"/>
      <c r="AD122" s="195"/>
      <c r="AE122" s="405">
        <f t="shared" si="13"/>
        <v>0</v>
      </c>
      <c r="AF122" s="195"/>
      <c r="AG122" s="37"/>
      <c r="AH122" s="37"/>
      <c r="AI122" s="195"/>
      <c r="AJ122" s="173">
        <f t="shared" si="14"/>
        <v>0</v>
      </c>
      <c r="AK122" s="176">
        <f t="shared" si="15"/>
        <v>0</v>
      </c>
    </row>
    <row r="123" spans="1:37" x14ac:dyDescent="0.3">
      <c r="A123" s="14">
        <v>102</v>
      </c>
      <c r="B123" s="15" t="s">
        <v>73</v>
      </c>
      <c r="C123" s="24" t="s">
        <v>12</v>
      </c>
      <c r="D123" s="37"/>
      <c r="E123" s="143"/>
      <c r="F123" s="37"/>
      <c r="G123" s="37"/>
      <c r="H123" s="37"/>
      <c r="I123" s="427">
        <f t="shared" si="8"/>
        <v>0</v>
      </c>
      <c r="J123" s="37"/>
      <c r="K123" s="143"/>
      <c r="L123" s="37"/>
      <c r="M123" s="143"/>
      <c r="N123" s="37"/>
      <c r="O123" s="171">
        <f t="shared" si="9"/>
        <v>0</v>
      </c>
      <c r="P123" s="37"/>
      <c r="Q123" s="37"/>
      <c r="R123" s="205">
        <f t="shared" si="10"/>
        <v>0</v>
      </c>
      <c r="S123" s="37"/>
      <c r="T123" s="37"/>
      <c r="U123" s="37"/>
      <c r="V123" s="352">
        <f t="shared" si="11"/>
        <v>0</v>
      </c>
      <c r="W123" s="395">
        <v>6.6500000000000004E-2</v>
      </c>
      <c r="X123" s="37"/>
      <c r="Y123" s="37"/>
      <c r="Z123" s="172">
        <f t="shared" si="12"/>
        <v>6.6500000000000004E-2</v>
      </c>
      <c r="AA123" s="395">
        <v>6.6500000000000004E-2</v>
      </c>
      <c r="AB123" s="37"/>
      <c r="AC123" s="37"/>
      <c r="AD123" s="195"/>
      <c r="AE123" s="405">
        <f t="shared" si="13"/>
        <v>6.6500000000000004E-2</v>
      </c>
      <c r="AF123" s="395">
        <v>6.6500000000000004E-2</v>
      </c>
      <c r="AG123" s="37"/>
      <c r="AH123" s="37"/>
      <c r="AI123" s="195"/>
      <c r="AJ123" s="173">
        <f t="shared" si="14"/>
        <v>0</v>
      </c>
      <c r="AK123" s="176">
        <f t="shared" si="15"/>
        <v>0.13300000000000001</v>
      </c>
    </row>
    <row r="124" spans="1:37" x14ac:dyDescent="0.3">
      <c r="A124" s="14">
        <v>103</v>
      </c>
      <c r="B124" s="15" t="s">
        <v>74</v>
      </c>
      <c r="C124" s="24" t="s">
        <v>12</v>
      </c>
      <c r="D124" s="37"/>
      <c r="E124" s="440">
        <v>1.9199999999999998E-2</v>
      </c>
      <c r="F124" s="37"/>
      <c r="G124" s="37"/>
      <c r="H124" s="37"/>
      <c r="I124" s="427">
        <f t="shared" si="8"/>
        <v>1.9199999999999998E-2</v>
      </c>
      <c r="J124" s="37"/>
      <c r="K124" s="440">
        <v>1.9199999999999998E-2</v>
      </c>
      <c r="L124" s="37"/>
      <c r="M124" s="143"/>
      <c r="N124" s="37"/>
      <c r="O124" s="171">
        <f t="shared" si="9"/>
        <v>1.9199999999999998E-2</v>
      </c>
      <c r="P124" s="37"/>
      <c r="Q124" s="37"/>
      <c r="R124" s="205">
        <f t="shared" si="10"/>
        <v>0</v>
      </c>
      <c r="S124" s="37"/>
      <c r="T124" s="37"/>
      <c r="U124" s="37"/>
      <c r="V124" s="352">
        <f t="shared" si="11"/>
        <v>0</v>
      </c>
      <c r="W124" s="395">
        <v>1.319E-2</v>
      </c>
      <c r="X124" s="37"/>
      <c r="Y124" s="37"/>
      <c r="Z124" s="172">
        <f t="shared" si="12"/>
        <v>1.319E-2</v>
      </c>
      <c r="AA124" s="395">
        <v>1.319E-2</v>
      </c>
      <c r="AB124" s="37"/>
      <c r="AC124" s="37"/>
      <c r="AD124" s="195"/>
      <c r="AE124" s="405">
        <f t="shared" si="13"/>
        <v>1.319E-2</v>
      </c>
      <c r="AF124" s="395">
        <v>1.319E-2</v>
      </c>
      <c r="AG124" s="37"/>
      <c r="AH124" s="37"/>
      <c r="AI124" s="195"/>
      <c r="AJ124" s="173">
        <f t="shared" si="14"/>
        <v>0</v>
      </c>
      <c r="AK124" s="176">
        <f t="shared" si="15"/>
        <v>6.477999999999999E-2</v>
      </c>
    </row>
    <row r="125" spans="1:37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37"/>
      <c r="H125" s="37"/>
      <c r="I125" s="427">
        <f t="shared" si="8"/>
        <v>0</v>
      </c>
      <c r="J125" s="37"/>
      <c r="K125" s="143"/>
      <c r="L125" s="37"/>
      <c r="M125" s="143"/>
      <c r="N125" s="37"/>
      <c r="O125" s="171">
        <f t="shared" si="9"/>
        <v>0</v>
      </c>
      <c r="P125" s="37"/>
      <c r="Q125" s="37"/>
      <c r="R125" s="205">
        <f t="shared" si="10"/>
        <v>0</v>
      </c>
      <c r="S125" s="37"/>
      <c r="T125" s="37"/>
      <c r="U125" s="37"/>
      <c r="V125" s="352">
        <f t="shared" si="11"/>
        <v>0</v>
      </c>
      <c r="W125" s="395">
        <v>1.6250000000000001E-2</v>
      </c>
      <c r="X125" s="37"/>
      <c r="Y125" s="37"/>
      <c r="Z125" s="172">
        <f t="shared" si="12"/>
        <v>1.6250000000000001E-2</v>
      </c>
      <c r="AA125" s="395">
        <v>1.6250000000000001E-2</v>
      </c>
      <c r="AB125" s="37"/>
      <c r="AC125" s="37"/>
      <c r="AD125" s="195"/>
      <c r="AE125" s="405">
        <f t="shared" si="13"/>
        <v>1.6250000000000001E-2</v>
      </c>
      <c r="AF125" s="395">
        <v>1.6250000000000001E-2</v>
      </c>
      <c r="AG125" s="37"/>
      <c r="AH125" s="37"/>
      <c r="AI125" s="195"/>
      <c r="AJ125" s="173">
        <f t="shared" si="14"/>
        <v>0</v>
      </c>
      <c r="AK125" s="176">
        <f t="shared" si="15"/>
        <v>3.2500000000000001E-2</v>
      </c>
    </row>
    <row r="126" spans="1:37" x14ac:dyDescent="0.3">
      <c r="A126" s="14">
        <v>105</v>
      </c>
      <c r="B126" s="15" t="s">
        <v>77</v>
      </c>
      <c r="C126" s="24" t="s">
        <v>12</v>
      </c>
      <c r="D126" s="37"/>
      <c r="E126" s="143"/>
      <c r="F126" s="37"/>
      <c r="G126" s="37"/>
      <c r="H126" s="37"/>
      <c r="I126" s="427">
        <f t="shared" si="8"/>
        <v>0</v>
      </c>
      <c r="J126" s="37"/>
      <c r="K126" s="143"/>
      <c r="L126" s="37"/>
      <c r="M126" s="17"/>
      <c r="N126" s="37"/>
      <c r="O126" s="171">
        <f t="shared" si="9"/>
        <v>0</v>
      </c>
      <c r="P126" s="37"/>
      <c r="Q126" s="37"/>
      <c r="R126" s="205">
        <f t="shared" si="10"/>
        <v>0</v>
      </c>
      <c r="S126" s="37"/>
      <c r="T126" s="37"/>
      <c r="U126" s="37"/>
      <c r="V126" s="352">
        <f t="shared" si="11"/>
        <v>0</v>
      </c>
      <c r="W126" s="195"/>
      <c r="X126" s="37"/>
      <c r="Y126" s="37"/>
      <c r="Z126" s="172">
        <f t="shared" si="12"/>
        <v>0</v>
      </c>
      <c r="AA126" s="195"/>
      <c r="AB126" s="37"/>
      <c r="AC126" s="37"/>
      <c r="AD126" s="195"/>
      <c r="AE126" s="405">
        <f t="shared" si="13"/>
        <v>0</v>
      </c>
      <c r="AF126" s="195"/>
      <c r="AG126" s="37"/>
      <c r="AH126" s="37"/>
      <c r="AI126" s="195"/>
      <c r="AJ126" s="173">
        <f t="shared" si="14"/>
        <v>0</v>
      </c>
      <c r="AK126" s="176">
        <f t="shared" si="15"/>
        <v>0</v>
      </c>
    </row>
    <row r="127" spans="1:37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37"/>
      <c r="H127" s="37"/>
      <c r="I127" s="427">
        <f t="shared" si="8"/>
        <v>0</v>
      </c>
      <c r="J127" s="37"/>
      <c r="K127" s="143"/>
      <c r="L127" s="37"/>
      <c r="M127" s="1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2">
        <f t="shared" si="11"/>
        <v>0</v>
      </c>
      <c r="W127" s="195"/>
      <c r="X127" s="37"/>
      <c r="Y127" s="37"/>
      <c r="Z127" s="172">
        <f t="shared" si="12"/>
        <v>0</v>
      </c>
      <c r="AA127" s="195"/>
      <c r="AB127" s="37"/>
      <c r="AC127" s="37"/>
      <c r="AD127" s="195"/>
      <c r="AE127" s="405">
        <f t="shared" si="13"/>
        <v>0</v>
      </c>
      <c r="AF127" s="195"/>
      <c r="AG127" s="37"/>
      <c r="AH127" s="37"/>
      <c r="AI127" s="195"/>
      <c r="AJ127" s="173">
        <f t="shared" si="14"/>
        <v>0</v>
      </c>
      <c r="AK127" s="176">
        <f t="shared" si="15"/>
        <v>0</v>
      </c>
    </row>
    <row r="128" spans="1:37" x14ac:dyDescent="0.3">
      <c r="A128" s="14">
        <v>107</v>
      </c>
      <c r="B128" s="23" t="s">
        <v>78</v>
      </c>
      <c r="C128" s="24" t="s">
        <v>12</v>
      </c>
      <c r="D128" s="37"/>
      <c r="E128" s="143"/>
      <c r="F128" s="37"/>
      <c r="G128" s="37"/>
      <c r="H128" s="37"/>
      <c r="I128" s="427">
        <f t="shared" si="8"/>
        <v>0</v>
      </c>
      <c r="J128" s="37"/>
      <c r="K128" s="143"/>
      <c r="L128" s="37"/>
      <c r="M128" s="17"/>
      <c r="N128" s="37"/>
      <c r="O128" s="171">
        <f t="shared" si="9"/>
        <v>0</v>
      </c>
      <c r="P128" s="37"/>
      <c r="Q128" s="37"/>
      <c r="R128" s="205">
        <f t="shared" si="10"/>
        <v>0</v>
      </c>
      <c r="S128" s="37"/>
      <c r="T128" s="37"/>
      <c r="U128" s="37"/>
      <c r="V128" s="352">
        <f t="shared" si="11"/>
        <v>0</v>
      </c>
      <c r="W128" s="195"/>
      <c r="X128" s="37"/>
      <c r="Y128" s="37"/>
      <c r="Z128" s="172">
        <f t="shared" si="12"/>
        <v>0</v>
      </c>
      <c r="AA128" s="195"/>
      <c r="AB128" s="37"/>
      <c r="AC128" s="37"/>
      <c r="AD128" s="195"/>
      <c r="AE128" s="405">
        <f t="shared" si="13"/>
        <v>0</v>
      </c>
      <c r="AF128" s="195"/>
      <c r="AG128" s="37"/>
      <c r="AH128" s="37"/>
      <c r="AI128" s="195"/>
      <c r="AJ128" s="173">
        <f t="shared" si="14"/>
        <v>0</v>
      </c>
      <c r="AK128" s="176">
        <f t="shared" si="15"/>
        <v>0</v>
      </c>
    </row>
    <row r="129" spans="1:37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37"/>
      <c r="G129" s="37"/>
      <c r="H129" s="37"/>
      <c r="I129" s="427">
        <f t="shared" si="8"/>
        <v>0</v>
      </c>
      <c r="J129" s="37"/>
      <c r="K129" s="143"/>
      <c r="L129" s="37"/>
      <c r="M129" s="17"/>
      <c r="N129" s="37"/>
      <c r="O129" s="171">
        <f t="shared" si="9"/>
        <v>0</v>
      </c>
      <c r="P129" s="37"/>
      <c r="Q129" s="37"/>
      <c r="R129" s="205">
        <f t="shared" si="10"/>
        <v>0</v>
      </c>
      <c r="S129" s="37"/>
      <c r="T129" s="37"/>
      <c r="U129" s="37"/>
      <c r="V129" s="352">
        <f t="shared" si="11"/>
        <v>0</v>
      </c>
      <c r="W129" s="195"/>
      <c r="X129" s="37"/>
      <c r="Y129" s="37"/>
      <c r="Z129" s="172">
        <f t="shared" si="12"/>
        <v>0</v>
      </c>
      <c r="AA129" s="195"/>
      <c r="AB129" s="37"/>
      <c r="AC129" s="37"/>
      <c r="AD129" s="195"/>
      <c r="AE129" s="405">
        <f t="shared" si="13"/>
        <v>0</v>
      </c>
      <c r="AF129" s="195"/>
      <c r="AG129" s="37"/>
      <c r="AH129" s="37"/>
      <c r="AI129" s="195"/>
      <c r="AJ129" s="173">
        <f t="shared" si="14"/>
        <v>0</v>
      </c>
      <c r="AK129" s="176">
        <f t="shared" si="15"/>
        <v>0</v>
      </c>
    </row>
    <row r="130" spans="1:37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37"/>
      <c r="G130" s="37"/>
      <c r="H130" s="37"/>
      <c r="I130" s="427">
        <f t="shared" si="8"/>
        <v>0</v>
      </c>
      <c r="J130" s="37"/>
      <c r="K130" s="143"/>
      <c r="L130" s="37"/>
      <c r="M130" s="17"/>
      <c r="N130" s="37"/>
      <c r="O130" s="171">
        <f t="shared" si="9"/>
        <v>0</v>
      </c>
      <c r="P130" s="37"/>
      <c r="Q130" s="37"/>
      <c r="R130" s="205">
        <f t="shared" si="10"/>
        <v>0</v>
      </c>
      <c r="S130" s="37"/>
      <c r="T130" s="37"/>
      <c r="U130" s="37"/>
      <c r="V130" s="352">
        <f t="shared" si="11"/>
        <v>0</v>
      </c>
      <c r="W130" s="195"/>
      <c r="X130" s="37"/>
      <c r="Y130" s="37"/>
      <c r="Z130" s="172">
        <f t="shared" si="12"/>
        <v>0</v>
      </c>
      <c r="AA130" s="195"/>
      <c r="AB130" s="37"/>
      <c r="AC130" s="37"/>
      <c r="AD130" s="195"/>
      <c r="AE130" s="405">
        <f t="shared" si="13"/>
        <v>0</v>
      </c>
      <c r="AF130" s="195"/>
      <c r="AG130" s="37"/>
      <c r="AH130" s="37"/>
      <c r="AI130" s="195"/>
      <c r="AJ130" s="173">
        <f t="shared" si="14"/>
        <v>0</v>
      </c>
      <c r="AK130" s="176">
        <f t="shared" si="15"/>
        <v>0</v>
      </c>
    </row>
    <row r="131" spans="1:37" x14ac:dyDescent="0.3">
      <c r="A131" s="222"/>
      <c r="B131" s="308" t="s">
        <v>230</v>
      </c>
      <c r="C131" s="55"/>
      <c r="D131" s="45"/>
      <c r="E131" s="45"/>
      <c r="F131" s="45"/>
      <c r="G131" s="45"/>
      <c r="H131" s="45"/>
      <c r="I131" s="427">
        <f t="shared" si="8"/>
        <v>0</v>
      </c>
      <c r="J131" s="148"/>
      <c r="K131" s="45"/>
      <c r="L131" s="45"/>
      <c r="M131" s="83"/>
      <c r="N131" s="45"/>
      <c r="O131" s="171">
        <f t="shared" si="9"/>
        <v>0</v>
      </c>
      <c r="P131" s="148"/>
      <c r="Q131" s="45"/>
      <c r="R131" s="205">
        <f t="shared" si="10"/>
        <v>0</v>
      </c>
      <c r="S131" s="148"/>
      <c r="T131" s="148"/>
      <c r="U131" s="45"/>
      <c r="V131" s="352">
        <f t="shared" si="11"/>
        <v>0</v>
      </c>
      <c r="W131" s="197"/>
      <c r="X131" s="148"/>
      <c r="Y131" s="45"/>
      <c r="Z131" s="172">
        <f t="shared" si="12"/>
        <v>0</v>
      </c>
      <c r="AA131" s="197"/>
      <c r="AB131" s="197"/>
      <c r="AC131" s="148"/>
      <c r="AD131" s="197"/>
      <c r="AE131" s="405">
        <f t="shared" si="13"/>
        <v>0</v>
      </c>
      <c r="AF131" s="197"/>
      <c r="AG131" s="197"/>
      <c r="AH131" s="148"/>
      <c r="AI131" s="197"/>
      <c r="AJ131" s="173">
        <f t="shared" si="14"/>
        <v>0</v>
      </c>
      <c r="AK131" s="176">
        <f t="shared" si="15"/>
        <v>0</v>
      </c>
    </row>
    <row r="132" spans="1:37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4"/>
      <c r="H132" s="48"/>
      <c r="I132" s="427">
        <f t="shared" si="8"/>
        <v>0</v>
      </c>
      <c r="J132" s="150"/>
      <c r="K132" s="34"/>
      <c r="L132" s="34"/>
      <c r="M132" s="17"/>
      <c r="N132" s="48"/>
      <c r="O132" s="171">
        <f t="shared" si="9"/>
        <v>0</v>
      </c>
      <c r="P132" s="147"/>
      <c r="Q132" s="52"/>
      <c r="R132" s="205">
        <f t="shared" si="10"/>
        <v>0</v>
      </c>
      <c r="S132" s="147"/>
      <c r="T132" s="147"/>
      <c r="U132" s="52"/>
      <c r="V132" s="352">
        <f t="shared" si="11"/>
        <v>0</v>
      </c>
      <c r="W132" s="195"/>
      <c r="X132" s="37"/>
      <c r="Y132" s="52"/>
      <c r="Z132" s="172">
        <f t="shared" si="12"/>
        <v>0</v>
      </c>
      <c r="AA132" s="195"/>
      <c r="AB132" s="195"/>
      <c r="AC132" s="37"/>
      <c r="AD132" s="195"/>
      <c r="AE132" s="405">
        <f t="shared" si="13"/>
        <v>0</v>
      </c>
      <c r="AF132" s="195"/>
      <c r="AG132" s="195"/>
      <c r="AH132" s="37"/>
      <c r="AI132" s="195"/>
      <c r="AJ132" s="173">
        <f t="shared" si="14"/>
        <v>0</v>
      </c>
      <c r="AK132" s="176">
        <f t="shared" si="15"/>
        <v>0</v>
      </c>
    </row>
    <row r="133" spans="1:37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4"/>
      <c r="H133" s="48"/>
      <c r="I133" s="427">
        <f t="shared" si="8"/>
        <v>0</v>
      </c>
      <c r="J133" s="150"/>
      <c r="K133" s="34"/>
      <c r="L133" s="34"/>
      <c r="M133" s="17"/>
      <c r="N133" s="48"/>
      <c r="O133" s="171">
        <f t="shared" si="9"/>
        <v>0</v>
      </c>
      <c r="P133" s="147"/>
      <c r="Q133" s="52"/>
      <c r="R133" s="205">
        <f t="shared" si="10"/>
        <v>0</v>
      </c>
      <c r="S133" s="147"/>
      <c r="T133" s="147"/>
      <c r="U133" s="52"/>
      <c r="V133" s="352">
        <f t="shared" si="11"/>
        <v>0</v>
      </c>
      <c r="W133" s="195"/>
      <c r="X133" s="37"/>
      <c r="Y133" s="52"/>
      <c r="Z133" s="172">
        <f t="shared" si="12"/>
        <v>0</v>
      </c>
      <c r="AA133" s="195"/>
      <c r="AB133" s="195"/>
      <c r="AC133" s="37"/>
      <c r="AD133" s="195"/>
      <c r="AE133" s="405">
        <f t="shared" si="13"/>
        <v>0</v>
      </c>
      <c r="AF133" s="195"/>
      <c r="AG133" s="195"/>
      <c r="AH133" s="37"/>
      <c r="AI133" s="195"/>
      <c r="AJ133" s="173">
        <f t="shared" si="14"/>
        <v>0</v>
      </c>
      <c r="AK133" s="176">
        <f t="shared" si="15"/>
        <v>0</v>
      </c>
    </row>
    <row r="134" spans="1:37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4"/>
      <c r="H134" s="48"/>
      <c r="I134" s="427">
        <f t="shared" si="8"/>
        <v>0</v>
      </c>
      <c r="J134" s="150"/>
      <c r="K134" s="34"/>
      <c r="L134" s="34"/>
      <c r="M134" s="17"/>
      <c r="N134" s="48"/>
      <c r="O134" s="171">
        <f t="shared" si="9"/>
        <v>0</v>
      </c>
      <c r="P134" s="147"/>
      <c r="Q134" s="52"/>
      <c r="R134" s="205">
        <f t="shared" si="10"/>
        <v>0</v>
      </c>
      <c r="S134" s="147"/>
      <c r="T134" s="147"/>
      <c r="U134" s="52"/>
      <c r="V134" s="352">
        <f t="shared" si="11"/>
        <v>0</v>
      </c>
      <c r="W134" s="195"/>
      <c r="X134" s="37"/>
      <c r="Y134" s="52"/>
      <c r="Z134" s="172">
        <f t="shared" si="12"/>
        <v>0</v>
      </c>
      <c r="AA134" s="195"/>
      <c r="AB134" s="195"/>
      <c r="AC134" s="37"/>
      <c r="AD134" s="195"/>
      <c r="AE134" s="405">
        <f t="shared" si="13"/>
        <v>0</v>
      </c>
      <c r="AF134" s="195"/>
      <c r="AG134" s="195"/>
      <c r="AH134" s="37"/>
      <c r="AI134" s="195"/>
      <c r="AJ134" s="173">
        <f t="shared" si="14"/>
        <v>0</v>
      </c>
      <c r="AK134" s="176">
        <f t="shared" si="15"/>
        <v>0</v>
      </c>
    </row>
    <row r="135" spans="1:37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4"/>
      <c r="H135" s="48"/>
      <c r="I135" s="427">
        <f t="shared" si="8"/>
        <v>0</v>
      </c>
      <c r="J135" s="150"/>
      <c r="K135" s="34"/>
      <c r="L135" s="34"/>
      <c r="M135" s="17"/>
      <c r="N135" s="48"/>
      <c r="O135" s="171">
        <f t="shared" si="9"/>
        <v>0</v>
      </c>
      <c r="P135" s="147"/>
      <c r="Q135" s="52"/>
      <c r="R135" s="205">
        <f t="shared" si="10"/>
        <v>0</v>
      </c>
      <c r="S135" s="147"/>
      <c r="T135" s="147"/>
      <c r="U135" s="52"/>
      <c r="V135" s="352">
        <f t="shared" si="11"/>
        <v>0</v>
      </c>
      <c r="W135" s="195"/>
      <c r="X135" s="37"/>
      <c r="Y135" s="52"/>
      <c r="Z135" s="172">
        <f t="shared" si="12"/>
        <v>0</v>
      </c>
      <c r="AA135" s="195"/>
      <c r="AB135" s="195"/>
      <c r="AC135" s="37"/>
      <c r="AD135" s="195"/>
      <c r="AE135" s="405">
        <f t="shared" si="13"/>
        <v>0</v>
      </c>
      <c r="AF135" s="195"/>
      <c r="AG135" s="195"/>
      <c r="AH135" s="37"/>
      <c r="AI135" s="195"/>
      <c r="AJ135" s="173">
        <f t="shared" si="14"/>
        <v>0</v>
      </c>
      <c r="AK135" s="176">
        <f t="shared" si="15"/>
        <v>0</v>
      </c>
    </row>
    <row r="136" spans="1:37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4"/>
      <c r="H136" s="48"/>
      <c r="I136" s="427">
        <f t="shared" ref="I136:I148" si="16">(H136+G136+F136+E136+D136)*$I$5</f>
        <v>0</v>
      </c>
      <c r="J136" s="150"/>
      <c r="K136" s="34"/>
      <c r="L136" s="34"/>
      <c r="M136" s="17"/>
      <c r="N136" s="48"/>
      <c r="O136" s="171">
        <f t="shared" ref="O136:O148" si="17">(N136+M136+L136+K136+J136)*$O$5</f>
        <v>0</v>
      </c>
      <c r="P136" s="147"/>
      <c r="Q136" s="52"/>
      <c r="R136" s="205">
        <f t="shared" ref="R136:R148" si="18">(Q136+P136)*$R$5</f>
        <v>0</v>
      </c>
      <c r="S136" s="147"/>
      <c r="T136" s="147"/>
      <c r="U136" s="52"/>
      <c r="V136" s="352">
        <f t="shared" ref="V136:V148" si="19">(U136+T136+S136)*$V$5</f>
        <v>0</v>
      </c>
      <c r="W136" s="195"/>
      <c r="X136" s="37"/>
      <c r="Y136" s="52"/>
      <c r="Z136" s="172">
        <f t="shared" ref="Z136:Z148" si="20">(Y136+X136+W136)*$Z$5</f>
        <v>0</v>
      </c>
      <c r="AA136" s="195"/>
      <c r="AB136" s="195"/>
      <c r="AC136" s="37"/>
      <c r="AD136" s="195"/>
      <c r="AE136" s="405">
        <f t="shared" ref="AE136:AE148" si="21">(AA136+AC136+AD136)*$AE$5</f>
        <v>0</v>
      </c>
      <c r="AF136" s="195"/>
      <c r="AG136" s="195"/>
      <c r="AH136" s="37"/>
      <c r="AI136" s="195"/>
      <c r="AJ136" s="173">
        <f t="shared" ref="AJ136:AJ148" si="22">(AI136+AH136+AG136+AF136)*$AJ$5</f>
        <v>0</v>
      </c>
      <c r="AK136" s="176">
        <f t="shared" ref="AK136:AK148" si="23">AJ136+AE136+Z136+V136+R136+O136+I136</f>
        <v>0</v>
      </c>
    </row>
    <row r="137" spans="1:37" x14ac:dyDescent="0.3">
      <c r="A137" s="44"/>
      <c r="B137" s="56" t="s">
        <v>99</v>
      </c>
      <c r="C137" s="34"/>
      <c r="D137" s="34"/>
      <c r="E137" s="34"/>
      <c r="F137" s="34"/>
      <c r="G137" s="34"/>
      <c r="H137" s="34"/>
      <c r="I137" s="427">
        <f t="shared" si="16"/>
        <v>0</v>
      </c>
      <c r="J137" s="34"/>
      <c r="K137" s="34"/>
      <c r="L137" s="34"/>
      <c r="M137" s="17"/>
      <c r="N137" s="34"/>
      <c r="O137" s="171">
        <f t="shared" si="17"/>
        <v>0</v>
      </c>
      <c r="P137" s="52"/>
      <c r="Q137" s="52"/>
      <c r="R137" s="205">
        <f t="shared" si="18"/>
        <v>0</v>
      </c>
      <c r="S137" s="52"/>
      <c r="T137" s="52"/>
      <c r="U137" s="52"/>
      <c r="V137" s="352">
        <f t="shared" si="19"/>
        <v>0</v>
      </c>
      <c r="W137" s="199"/>
      <c r="X137" s="34"/>
      <c r="Y137" s="52"/>
      <c r="Z137" s="172">
        <f t="shared" si="20"/>
        <v>0</v>
      </c>
      <c r="AA137" s="199"/>
      <c r="AB137" s="199"/>
      <c r="AC137" s="34"/>
      <c r="AD137" s="199"/>
      <c r="AE137" s="405">
        <f t="shared" si="21"/>
        <v>0</v>
      </c>
      <c r="AF137" s="199"/>
      <c r="AG137" s="199"/>
      <c r="AH137" s="34"/>
      <c r="AI137" s="199"/>
      <c r="AJ137" s="173">
        <f t="shared" si="22"/>
        <v>0</v>
      </c>
      <c r="AK137" s="176">
        <f t="shared" si="23"/>
        <v>0</v>
      </c>
    </row>
    <row r="138" spans="1:37" x14ac:dyDescent="0.3">
      <c r="A138" s="369">
        <v>115</v>
      </c>
      <c r="B138" s="368" t="s">
        <v>261</v>
      </c>
      <c r="C138" s="367" t="s">
        <v>82</v>
      </c>
      <c r="D138" s="34"/>
      <c r="E138" s="34"/>
      <c r="F138" s="34"/>
      <c r="G138" s="34"/>
      <c r="H138" s="34"/>
      <c r="I138" s="427">
        <f t="shared" si="16"/>
        <v>0</v>
      </c>
      <c r="J138" s="34"/>
      <c r="K138" s="34"/>
      <c r="L138" s="34"/>
      <c r="M138" s="17"/>
      <c r="N138" s="34"/>
      <c r="O138" s="171">
        <f t="shared" si="17"/>
        <v>0</v>
      </c>
      <c r="P138" s="52"/>
      <c r="Q138" s="52"/>
      <c r="R138" s="205">
        <f t="shared" si="18"/>
        <v>0</v>
      </c>
      <c r="S138" s="34"/>
      <c r="T138" s="52"/>
      <c r="U138" s="52"/>
      <c r="V138" s="352">
        <f t="shared" si="19"/>
        <v>0</v>
      </c>
      <c r="W138" s="199"/>
      <c r="X138" s="34"/>
      <c r="Y138" s="52"/>
      <c r="Z138" s="172">
        <f t="shared" si="20"/>
        <v>0</v>
      </c>
      <c r="AA138" s="199"/>
      <c r="AB138" s="199"/>
      <c r="AC138" s="52"/>
      <c r="AD138" s="199"/>
      <c r="AE138" s="405">
        <f t="shared" si="21"/>
        <v>0</v>
      </c>
      <c r="AF138" s="199"/>
      <c r="AG138" s="199"/>
      <c r="AH138" s="34"/>
      <c r="AI138" s="199"/>
      <c r="AJ138" s="173">
        <f t="shared" si="22"/>
        <v>0</v>
      </c>
      <c r="AK138" s="176">
        <f t="shared" si="23"/>
        <v>0</v>
      </c>
    </row>
    <row r="139" spans="1:37" x14ac:dyDescent="0.3">
      <c r="A139" s="230">
        <v>116</v>
      </c>
      <c r="B139" s="246" t="s">
        <v>86</v>
      </c>
      <c r="C139" s="60" t="s">
        <v>12</v>
      </c>
      <c r="D139" s="34"/>
      <c r="E139" s="17"/>
      <c r="F139" s="34"/>
      <c r="G139" s="34"/>
      <c r="H139" s="34"/>
      <c r="I139" s="427">
        <f t="shared" si="16"/>
        <v>0</v>
      </c>
      <c r="J139" s="34"/>
      <c r="K139" s="17"/>
      <c r="L139" s="34"/>
      <c r="M139" s="17"/>
      <c r="N139" s="34"/>
      <c r="O139" s="171">
        <f t="shared" si="17"/>
        <v>0</v>
      </c>
      <c r="P139" s="34"/>
      <c r="Q139" s="34"/>
      <c r="R139" s="205">
        <f t="shared" si="18"/>
        <v>0</v>
      </c>
      <c r="S139" s="34"/>
      <c r="T139" s="34"/>
      <c r="U139" s="34"/>
      <c r="V139" s="352">
        <f t="shared" si="19"/>
        <v>0</v>
      </c>
      <c r="W139" s="199"/>
      <c r="X139" s="34"/>
      <c r="Y139" s="34"/>
      <c r="Z139" s="172">
        <f t="shared" si="20"/>
        <v>0</v>
      </c>
      <c r="AA139" s="199"/>
      <c r="AB139" s="199"/>
      <c r="AC139" s="34"/>
      <c r="AD139" s="199"/>
      <c r="AE139" s="405">
        <f t="shared" si="21"/>
        <v>0</v>
      </c>
      <c r="AF139" s="199"/>
      <c r="AG139" s="199"/>
      <c r="AH139" s="34"/>
      <c r="AI139" s="199"/>
      <c r="AJ139" s="173">
        <f t="shared" si="22"/>
        <v>0</v>
      </c>
      <c r="AK139" s="176">
        <f t="shared" si="23"/>
        <v>0</v>
      </c>
    </row>
    <row r="140" spans="1:37" x14ac:dyDescent="0.3">
      <c r="A140" s="369">
        <v>117</v>
      </c>
      <c r="B140" s="247" t="s">
        <v>233</v>
      </c>
      <c r="C140" s="62" t="s">
        <v>82</v>
      </c>
      <c r="D140" s="34"/>
      <c r="E140" s="17"/>
      <c r="F140" s="34"/>
      <c r="G140" s="34"/>
      <c r="H140" s="34"/>
      <c r="I140" s="427">
        <f t="shared" si="16"/>
        <v>0</v>
      </c>
      <c r="J140" s="34"/>
      <c r="K140" s="17"/>
      <c r="L140" s="34"/>
      <c r="M140" s="17"/>
      <c r="N140" s="34"/>
      <c r="O140" s="171">
        <f t="shared" si="17"/>
        <v>0</v>
      </c>
      <c r="P140" s="34"/>
      <c r="Q140" s="34"/>
      <c r="R140" s="205">
        <f t="shared" si="18"/>
        <v>0</v>
      </c>
      <c r="S140" s="34"/>
      <c r="T140" s="34"/>
      <c r="U140" s="34"/>
      <c r="V140" s="352">
        <f t="shared" si="19"/>
        <v>0</v>
      </c>
      <c r="W140" s="34"/>
      <c r="X140" s="34"/>
      <c r="Y140" s="34"/>
      <c r="Z140" s="172">
        <f t="shared" si="20"/>
        <v>0</v>
      </c>
      <c r="AA140" s="34"/>
      <c r="AB140" s="199"/>
      <c r="AC140" s="34"/>
      <c r="AD140" s="199"/>
      <c r="AE140" s="405">
        <f t="shared" si="21"/>
        <v>0</v>
      </c>
      <c r="AF140" s="34"/>
      <c r="AG140" s="199"/>
      <c r="AH140" s="34"/>
      <c r="AI140" s="199"/>
      <c r="AJ140" s="173">
        <f t="shared" si="22"/>
        <v>0</v>
      </c>
      <c r="AK140" s="176">
        <f t="shared" si="23"/>
        <v>0</v>
      </c>
    </row>
    <row r="141" spans="1:37" x14ac:dyDescent="0.3">
      <c r="A141" s="230">
        <v>118</v>
      </c>
      <c r="B141" s="246" t="s">
        <v>225</v>
      </c>
      <c r="C141" s="60" t="s">
        <v>12</v>
      </c>
      <c r="D141" s="34"/>
      <c r="E141" s="17"/>
      <c r="F141" s="34"/>
      <c r="G141" s="34"/>
      <c r="H141" s="34"/>
      <c r="I141" s="427">
        <f t="shared" si="16"/>
        <v>0</v>
      </c>
      <c r="J141" s="34"/>
      <c r="K141" s="17"/>
      <c r="L141" s="34"/>
      <c r="M141" s="17"/>
      <c r="N141" s="34"/>
      <c r="O141" s="171">
        <f t="shared" si="17"/>
        <v>0</v>
      </c>
      <c r="P141" s="34"/>
      <c r="Q141" s="34"/>
      <c r="R141" s="205">
        <f t="shared" si="18"/>
        <v>0</v>
      </c>
      <c r="S141" s="34"/>
      <c r="T141" s="34"/>
      <c r="U141" s="34"/>
      <c r="V141" s="352">
        <f t="shared" si="19"/>
        <v>0</v>
      </c>
      <c r="W141" s="199"/>
      <c r="X141" s="34"/>
      <c r="Y141" s="34"/>
      <c r="Z141" s="172">
        <f t="shared" si="20"/>
        <v>0</v>
      </c>
      <c r="AA141" s="199"/>
      <c r="AB141" s="199"/>
      <c r="AC141" s="34"/>
      <c r="AD141" s="199"/>
      <c r="AE141" s="405">
        <f t="shared" si="21"/>
        <v>0</v>
      </c>
      <c r="AF141" s="199"/>
      <c r="AG141" s="199"/>
      <c r="AH141" s="34"/>
      <c r="AI141" s="199"/>
      <c r="AJ141" s="173">
        <f t="shared" si="22"/>
        <v>0</v>
      </c>
      <c r="AK141" s="176">
        <f t="shared" si="23"/>
        <v>0</v>
      </c>
    </row>
    <row r="142" spans="1:37" x14ac:dyDescent="0.3">
      <c r="A142" s="369">
        <v>119</v>
      </c>
      <c r="B142" s="246" t="s">
        <v>207</v>
      </c>
      <c r="C142" s="60" t="s">
        <v>12</v>
      </c>
      <c r="D142" s="34"/>
      <c r="E142" s="17"/>
      <c r="F142" s="34"/>
      <c r="G142" s="34"/>
      <c r="H142" s="34"/>
      <c r="I142" s="427">
        <f t="shared" si="16"/>
        <v>0</v>
      </c>
      <c r="J142" s="34"/>
      <c r="K142" s="17"/>
      <c r="L142" s="34"/>
      <c r="M142" s="17"/>
      <c r="N142" s="34"/>
      <c r="O142" s="171">
        <f t="shared" si="17"/>
        <v>0</v>
      </c>
      <c r="P142" s="34"/>
      <c r="Q142" s="34"/>
      <c r="R142" s="205">
        <f t="shared" si="18"/>
        <v>0</v>
      </c>
      <c r="S142" s="34"/>
      <c r="T142" s="34"/>
      <c r="U142" s="34"/>
      <c r="V142" s="352">
        <f t="shared" si="19"/>
        <v>0</v>
      </c>
      <c r="W142" s="199"/>
      <c r="X142" s="34"/>
      <c r="Y142" s="34"/>
      <c r="Z142" s="172">
        <f t="shared" si="20"/>
        <v>0</v>
      </c>
      <c r="AA142" s="199"/>
      <c r="AB142" s="199"/>
      <c r="AC142" s="34"/>
      <c r="AD142" s="199"/>
      <c r="AE142" s="405">
        <f t="shared" si="21"/>
        <v>0</v>
      </c>
      <c r="AF142" s="199"/>
      <c r="AG142" s="199"/>
      <c r="AH142" s="34"/>
      <c r="AI142" s="199"/>
      <c r="AJ142" s="173">
        <f t="shared" si="22"/>
        <v>0</v>
      </c>
      <c r="AK142" s="176">
        <f t="shared" si="23"/>
        <v>0</v>
      </c>
    </row>
    <row r="143" spans="1:37" x14ac:dyDescent="0.3">
      <c r="A143" s="230">
        <v>120</v>
      </c>
      <c r="B143" s="21" t="s">
        <v>19</v>
      </c>
      <c r="C143" s="22" t="s">
        <v>12</v>
      </c>
      <c r="D143" s="34"/>
      <c r="E143" s="17"/>
      <c r="F143" s="34"/>
      <c r="G143" s="34"/>
      <c r="H143" s="34"/>
      <c r="I143" s="427">
        <f t="shared" si="16"/>
        <v>0</v>
      </c>
      <c r="J143" s="34"/>
      <c r="K143" s="17"/>
      <c r="L143" s="34"/>
      <c r="M143" s="17"/>
      <c r="N143" s="34"/>
      <c r="O143" s="171">
        <f t="shared" si="17"/>
        <v>0</v>
      </c>
      <c r="P143" s="34"/>
      <c r="Q143" s="34"/>
      <c r="R143" s="205">
        <f t="shared" si="18"/>
        <v>0</v>
      </c>
      <c r="S143" s="34"/>
      <c r="T143" s="34"/>
      <c r="U143" s="34"/>
      <c r="V143" s="352">
        <f t="shared" si="19"/>
        <v>0</v>
      </c>
      <c r="W143" s="199"/>
      <c r="X143" s="34"/>
      <c r="Y143" s="34"/>
      <c r="Z143" s="172">
        <f t="shared" si="20"/>
        <v>0</v>
      </c>
      <c r="AA143" s="199"/>
      <c r="AB143" s="199"/>
      <c r="AC143" s="34"/>
      <c r="AD143" s="199"/>
      <c r="AE143" s="405">
        <f t="shared" si="21"/>
        <v>0</v>
      </c>
      <c r="AF143" s="199"/>
      <c r="AG143" s="199"/>
      <c r="AH143" s="34"/>
      <c r="AI143" s="199"/>
      <c r="AJ143" s="173">
        <f t="shared" si="22"/>
        <v>0</v>
      </c>
      <c r="AK143" s="176">
        <f t="shared" si="23"/>
        <v>0</v>
      </c>
    </row>
    <row r="144" spans="1:37" ht="22.8" x14ac:dyDescent="0.3">
      <c r="A144" s="369">
        <v>121</v>
      </c>
      <c r="B144" s="246" t="s">
        <v>227</v>
      </c>
      <c r="C144" s="60" t="s">
        <v>82</v>
      </c>
      <c r="D144" s="34"/>
      <c r="E144" s="17"/>
      <c r="F144" s="42"/>
      <c r="G144" s="34"/>
      <c r="H144" s="34"/>
      <c r="I144" s="427">
        <f t="shared" si="16"/>
        <v>0</v>
      </c>
      <c r="J144" s="34"/>
      <c r="K144" s="17"/>
      <c r="L144" s="42"/>
      <c r="M144" s="17"/>
      <c r="N144" s="34"/>
      <c r="O144" s="171">
        <f t="shared" si="17"/>
        <v>0</v>
      </c>
      <c r="P144" s="34"/>
      <c r="Q144" s="34"/>
      <c r="R144" s="205">
        <f t="shared" si="18"/>
        <v>0</v>
      </c>
      <c r="S144" s="34"/>
      <c r="T144" s="34"/>
      <c r="U144" s="34"/>
      <c r="V144" s="352">
        <f t="shared" si="19"/>
        <v>0</v>
      </c>
      <c r="W144" s="199"/>
      <c r="X144" s="34"/>
      <c r="Y144" s="34"/>
      <c r="Z144" s="172">
        <f t="shared" si="20"/>
        <v>0</v>
      </c>
      <c r="AA144" s="199"/>
      <c r="AB144" s="199"/>
      <c r="AC144" s="34"/>
      <c r="AD144" s="199"/>
      <c r="AE144" s="405">
        <f t="shared" si="21"/>
        <v>0</v>
      </c>
      <c r="AF144" s="199"/>
      <c r="AG144" s="199"/>
      <c r="AH144" s="34"/>
      <c r="AI144" s="199"/>
      <c r="AJ144" s="173">
        <f t="shared" si="22"/>
        <v>0</v>
      </c>
      <c r="AK144" s="176">
        <f t="shared" si="23"/>
        <v>0</v>
      </c>
    </row>
    <row r="145" spans="1:37" x14ac:dyDescent="0.3">
      <c r="A145" s="230">
        <v>122</v>
      </c>
      <c r="B145" s="246" t="s">
        <v>228</v>
      </c>
      <c r="C145" s="60" t="s">
        <v>82</v>
      </c>
      <c r="D145" s="34"/>
      <c r="E145" s="17"/>
      <c r="F145" s="42"/>
      <c r="G145" s="34"/>
      <c r="H145" s="34"/>
      <c r="I145" s="427">
        <f t="shared" si="16"/>
        <v>0</v>
      </c>
      <c r="J145" s="34"/>
      <c r="K145" s="17"/>
      <c r="L145" s="42"/>
      <c r="M145" s="17"/>
      <c r="N145" s="34"/>
      <c r="O145" s="171">
        <f t="shared" si="17"/>
        <v>0</v>
      </c>
      <c r="P145" s="34"/>
      <c r="Q145" s="34"/>
      <c r="R145" s="205">
        <f t="shared" si="18"/>
        <v>0</v>
      </c>
      <c r="S145" s="34"/>
      <c r="T145" s="34"/>
      <c r="U145" s="34"/>
      <c r="V145" s="352">
        <f t="shared" si="19"/>
        <v>0</v>
      </c>
      <c r="W145" s="199"/>
      <c r="X145" s="34"/>
      <c r="Y145" s="34"/>
      <c r="Z145" s="172">
        <f t="shared" si="20"/>
        <v>0</v>
      </c>
      <c r="AA145" s="199"/>
      <c r="AB145" s="199"/>
      <c r="AC145" s="34"/>
      <c r="AD145" s="199"/>
      <c r="AE145" s="405">
        <f t="shared" si="21"/>
        <v>0</v>
      </c>
      <c r="AF145" s="199"/>
      <c r="AG145" s="199"/>
      <c r="AH145" s="34"/>
      <c r="AI145" s="199"/>
      <c r="AJ145" s="173">
        <f t="shared" si="22"/>
        <v>0</v>
      </c>
      <c r="AK145" s="176">
        <f t="shared" si="23"/>
        <v>0</v>
      </c>
    </row>
    <row r="146" spans="1:37" x14ac:dyDescent="0.3">
      <c r="A146" s="369">
        <v>123</v>
      </c>
      <c r="B146" s="246" t="s">
        <v>235</v>
      </c>
      <c r="C146" s="60" t="s">
        <v>82</v>
      </c>
      <c r="D146" s="34"/>
      <c r="E146" s="17"/>
      <c r="F146" s="42"/>
      <c r="G146" s="34"/>
      <c r="H146" s="34"/>
      <c r="I146" s="427">
        <f t="shared" si="16"/>
        <v>0</v>
      </c>
      <c r="J146" s="34"/>
      <c r="K146" s="17"/>
      <c r="L146" s="42"/>
      <c r="M146" s="17"/>
      <c r="N146" s="34"/>
      <c r="O146" s="171">
        <f t="shared" si="17"/>
        <v>0</v>
      </c>
      <c r="P146" s="34"/>
      <c r="Q146" s="34"/>
      <c r="R146" s="205">
        <f t="shared" si="18"/>
        <v>0</v>
      </c>
      <c r="S146" s="34"/>
      <c r="T146" s="34"/>
      <c r="U146" s="34"/>
      <c r="V146" s="352">
        <f t="shared" si="19"/>
        <v>0</v>
      </c>
      <c r="W146" s="199"/>
      <c r="X146" s="34"/>
      <c r="Y146" s="34"/>
      <c r="Z146" s="172">
        <f t="shared" si="20"/>
        <v>0</v>
      </c>
      <c r="AA146" s="199"/>
      <c r="AB146" s="199"/>
      <c r="AC146" s="34"/>
      <c r="AD146" s="199"/>
      <c r="AE146" s="405">
        <f t="shared" si="21"/>
        <v>0</v>
      </c>
      <c r="AF146" s="199"/>
      <c r="AG146" s="199"/>
      <c r="AH146" s="34"/>
      <c r="AI146" s="199"/>
      <c r="AJ146" s="173">
        <f t="shared" si="22"/>
        <v>0</v>
      </c>
      <c r="AK146" s="176">
        <f t="shared" si="23"/>
        <v>0</v>
      </c>
    </row>
    <row r="147" spans="1:37" ht="22.8" x14ac:dyDescent="0.3">
      <c r="A147" s="230">
        <v>124</v>
      </c>
      <c r="B147" s="246" t="s">
        <v>229</v>
      </c>
      <c r="C147" s="60" t="s">
        <v>82</v>
      </c>
      <c r="D147" s="34"/>
      <c r="E147" s="17"/>
      <c r="F147" s="34"/>
      <c r="G147" s="34"/>
      <c r="H147" s="34"/>
      <c r="I147" s="427">
        <f t="shared" si="16"/>
        <v>0</v>
      </c>
      <c r="J147" s="34"/>
      <c r="K147" s="17"/>
      <c r="L147" s="34"/>
      <c r="M147" s="17"/>
      <c r="N147" s="34"/>
      <c r="O147" s="171">
        <f t="shared" si="17"/>
        <v>0</v>
      </c>
      <c r="P147" s="34"/>
      <c r="Q147" s="34"/>
      <c r="R147" s="205">
        <f t="shared" si="18"/>
        <v>0</v>
      </c>
      <c r="S147" s="34"/>
      <c r="T147" s="34"/>
      <c r="U147" s="34"/>
      <c r="V147" s="352">
        <f t="shared" si="19"/>
        <v>0</v>
      </c>
      <c r="W147" s="199"/>
      <c r="X147" s="34"/>
      <c r="Y147" s="34"/>
      <c r="Z147" s="172">
        <f t="shared" si="20"/>
        <v>0</v>
      </c>
      <c r="AA147" s="199"/>
      <c r="AB147" s="199"/>
      <c r="AC147" s="34"/>
      <c r="AD147" s="199"/>
      <c r="AE147" s="405">
        <f t="shared" si="21"/>
        <v>0</v>
      </c>
      <c r="AF147" s="199"/>
      <c r="AG147" s="199"/>
      <c r="AH147" s="34"/>
      <c r="AI147" s="199"/>
      <c r="AJ147" s="173">
        <f t="shared" si="22"/>
        <v>0</v>
      </c>
      <c r="AK147" s="176">
        <f t="shared" si="23"/>
        <v>0</v>
      </c>
    </row>
    <row r="148" spans="1:37" x14ac:dyDescent="0.3">
      <c r="A148" s="369">
        <v>125</v>
      </c>
      <c r="B148" s="246" t="s">
        <v>206</v>
      </c>
      <c r="C148" s="60" t="s">
        <v>82</v>
      </c>
      <c r="D148" s="34"/>
      <c r="E148" s="17"/>
      <c r="F148" s="34"/>
      <c r="G148" s="34"/>
      <c r="H148" s="34"/>
      <c r="I148" s="427">
        <f t="shared" si="16"/>
        <v>0</v>
      </c>
      <c r="J148" s="34"/>
      <c r="K148" s="17"/>
      <c r="L148" s="34"/>
      <c r="M148" s="17"/>
      <c r="N148" s="34"/>
      <c r="O148" s="171">
        <f t="shared" si="17"/>
        <v>0</v>
      </c>
      <c r="P148" s="34"/>
      <c r="Q148" s="34"/>
      <c r="R148" s="205">
        <f t="shared" si="18"/>
        <v>0</v>
      </c>
      <c r="S148" s="34"/>
      <c r="T148" s="34"/>
      <c r="U148" s="34"/>
      <c r="V148" s="352">
        <f t="shared" si="19"/>
        <v>0</v>
      </c>
      <c r="W148" s="199"/>
      <c r="X148" s="34"/>
      <c r="Y148" s="34"/>
      <c r="Z148" s="172">
        <f t="shared" si="20"/>
        <v>0</v>
      </c>
      <c r="AA148" s="199"/>
      <c r="AB148" s="199"/>
      <c r="AC148" s="34"/>
      <c r="AD148" s="199"/>
      <c r="AE148" s="405">
        <f t="shared" si="21"/>
        <v>0</v>
      </c>
      <c r="AF148" s="199"/>
      <c r="AG148" s="199"/>
      <c r="AH148" s="34"/>
      <c r="AI148" s="199"/>
      <c r="AJ148" s="173">
        <f t="shared" si="22"/>
        <v>0</v>
      </c>
      <c r="AK148" s="176">
        <f t="shared" si="23"/>
        <v>0</v>
      </c>
    </row>
  </sheetData>
  <mergeCells count="16">
    <mergeCell ref="J2:N2"/>
    <mergeCell ref="O2:O4"/>
    <mergeCell ref="AA2:AD2"/>
    <mergeCell ref="V2:V4"/>
    <mergeCell ref="A1:AK1"/>
    <mergeCell ref="D2:H2"/>
    <mergeCell ref="W2:Y2"/>
    <mergeCell ref="I2:I4"/>
    <mergeCell ref="Z2:Z4"/>
    <mergeCell ref="AK2:AK4"/>
    <mergeCell ref="AF2:AI2"/>
    <mergeCell ref="AJ2:AJ4"/>
    <mergeCell ref="P2:Q2"/>
    <mergeCell ref="R2:R4"/>
    <mergeCell ref="S2:U2"/>
    <mergeCell ref="AE2:AE4"/>
  </mergeCells>
  <pageMargins left="0" right="0" top="0" bottom="0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126" activePane="bottomRight" state="frozen"/>
      <selection pane="topRight" activeCell="D1" sqref="D1"/>
      <selection pane="bottomLeft" activeCell="A6" sqref="A6"/>
      <selection pane="bottomRight" activeCell="AO8" sqref="AO8"/>
    </sheetView>
  </sheetViews>
  <sheetFormatPr defaultRowHeight="14.4" x14ac:dyDescent="0.3"/>
  <cols>
    <col min="1" max="1" width="5.109375" customWidth="1"/>
    <col min="2" max="2" width="22" style="257" customWidth="1"/>
    <col min="3" max="3" width="3.88671875" customWidth="1"/>
    <col min="4" max="5" width="8" customWidth="1"/>
    <col min="6" max="6" width="8" hidden="1" customWidth="1"/>
    <col min="7" max="11" width="8" customWidth="1"/>
    <col min="12" max="12" width="8" hidden="1" customWidth="1"/>
    <col min="13" max="14" width="9.109375" customWidth="1"/>
    <col min="15" max="16" width="8" customWidth="1"/>
    <col min="17" max="17" width="9.109375" customWidth="1"/>
    <col min="18" max="22" width="8" customWidth="1"/>
    <col min="23" max="23" width="8.6640625" customWidth="1"/>
    <col min="24" max="27" width="8" customWidth="1"/>
    <col min="28" max="28" width="8" hidden="1" customWidth="1"/>
    <col min="29" max="31" width="8" customWidth="1"/>
    <col min="32" max="36" width="8" hidden="1" customWidth="1"/>
    <col min="37" max="37" width="8" style="174" customWidth="1"/>
  </cols>
  <sheetData>
    <row r="1" spans="1:37" ht="15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</row>
    <row r="2" spans="1:37" ht="28.5" customHeight="1" x14ac:dyDescent="0.3">
      <c r="A2" s="1"/>
      <c r="B2" s="250"/>
      <c r="C2" s="2"/>
      <c r="D2" s="607" t="s">
        <v>371</v>
      </c>
      <c r="E2" s="607"/>
      <c r="F2" s="607"/>
      <c r="G2" s="607"/>
      <c r="H2" s="607"/>
      <c r="I2" s="575" t="s">
        <v>123</v>
      </c>
      <c r="J2" s="534" t="s">
        <v>389</v>
      </c>
      <c r="K2" s="534"/>
      <c r="L2" s="534"/>
      <c r="M2" s="534"/>
      <c r="N2" s="534"/>
      <c r="O2" s="535" t="s">
        <v>123</v>
      </c>
      <c r="P2" s="533" t="s">
        <v>364</v>
      </c>
      <c r="Q2" s="533"/>
      <c r="R2" s="538" t="s">
        <v>123</v>
      </c>
      <c r="S2" s="552" t="s">
        <v>365</v>
      </c>
      <c r="T2" s="552"/>
      <c r="U2" s="552"/>
      <c r="V2" s="553" t="s">
        <v>123</v>
      </c>
      <c r="W2" s="543" t="s">
        <v>366</v>
      </c>
      <c r="X2" s="543"/>
      <c r="Y2" s="543"/>
      <c r="Z2" s="548" t="s">
        <v>123</v>
      </c>
      <c r="AA2" s="567" t="s">
        <v>390</v>
      </c>
      <c r="AB2" s="567"/>
      <c r="AC2" s="567"/>
      <c r="AD2" s="567"/>
      <c r="AE2" s="557" t="s">
        <v>123</v>
      </c>
      <c r="AF2" s="574" t="s">
        <v>357</v>
      </c>
      <c r="AG2" s="574"/>
      <c r="AH2" s="574"/>
      <c r="AI2" s="574"/>
      <c r="AJ2" s="551" t="s">
        <v>123</v>
      </c>
      <c r="AK2" s="527" t="s">
        <v>142</v>
      </c>
    </row>
    <row r="3" spans="1:37" ht="57.75" customHeight="1" x14ac:dyDescent="0.3">
      <c r="A3" s="6"/>
      <c r="B3" s="63" t="s">
        <v>133</v>
      </c>
      <c r="C3" s="8"/>
      <c r="D3" s="423" t="s">
        <v>343</v>
      </c>
      <c r="E3" s="424" t="s">
        <v>177</v>
      </c>
      <c r="F3" s="422"/>
      <c r="G3" s="423" t="s">
        <v>180</v>
      </c>
      <c r="H3" s="423" t="s">
        <v>145</v>
      </c>
      <c r="I3" s="594"/>
      <c r="J3" s="210" t="s">
        <v>343</v>
      </c>
      <c r="K3" s="182" t="s">
        <v>177</v>
      </c>
      <c r="L3" s="210"/>
      <c r="M3" s="41" t="s">
        <v>180</v>
      </c>
      <c r="N3" s="41" t="s">
        <v>145</v>
      </c>
      <c r="O3" s="536"/>
      <c r="P3" s="211" t="s">
        <v>3</v>
      </c>
      <c r="Q3" s="212" t="s">
        <v>168</v>
      </c>
      <c r="R3" s="581"/>
      <c r="S3" s="346" t="s">
        <v>290</v>
      </c>
      <c r="T3" s="346" t="s">
        <v>163</v>
      </c>
      <c r="U3" s="347" t="s">
        <v>146</v>
      </c>
      <c r="V3" s="554"/>
      <c r="W3" s="215" t="s">
        <v>283</v>
      </c>
      <c r="X3" s="213" t="s">
        <v>299</v>
      </c>
      <c r="Y3" s="214" t="s">
        <v>146</v>
      </c>
      <c r="Z3" s="549"/>
      <c r="AA3" s="413" t="s">
        <v>177</v>
      </c>
      <c r="AB3" s="399"/>
      <c r="AC3" s="399" t="s">
        <v>240</v>
      </c>
      <c r="AD3" s="400" t="s">
        <v>147</v>
      </c>
      <c r="AE3" s="558"/>
      <c r="AF3" s="375" t="s">
        <v>177</v>
      </c>
      <c r="AG3" s="217" t="s">
        <v>302</v>
      </c>
      <c r="AH3" s="217" t="s">
        <v>240</v>
      </c>
      <c r="AI3" s="218" t="s">
        <v>147</v>
      </c>
      <c r="AJ3" s="549"/>
      <c r="AK3" s="532"/>
    </row>
    <row r="4" spans="1:37" x14ac:dyDescent="0.3">
      <c r="A4" s="6"/>
      <c r="B4" s="251" t="s">
        <v>4</v>
      </c>
      <c r="C4" s="8"/>
      <c r="D4" s="438" t="s">
        <v>153</v>
      </c>
      <c r="E4" s="426" t="s">
        <v>153</v>
      </c>
      <c r="F4" s="438"/>
      <c r="G4" s="426" t="s">
        <v>153</v>
      </c>
      <c r="H4" s="438" t="s">
        <v>153</v>
      </c>
      <c r="I4" s="595"/>
      <c r="J4" s="344" t="s">
        <v>236</v>
      </c>
      <c r="K4" s="157" t="s">
        <v>236</v>
      </c>
      <c r="L4" s="157" t="s">
        <v>236</v>
      </c>
      <c r="M4" s="153" t="s">
        <v>236</v>
      </c>
      <c r="N4" s="157" t="s">
        <v>236</v>
      </c>
      <c r="O4" s="537"/>
      <c r="P4" s="203" t="s">
        <v>236</v>
      </c>
      <c r="Q4" s="208" t="s">
        <v>236</v>
      </c>
      <c r="R4" s="582"/>
      <c r="S4" s="349" t="s">
        <v>236</v>
      </c>
      <c r="T4" s="349" t="s">
        <v>236</v>
      </c>
      <c r="U4" s="349" t="s">
        <v>236</v>
      </c>
      <c r="V4" s="555"/>
      <c r="W4" s="154" t="s">
        <v>236</v>
      </c>
      <c r="X4" s="154" t="s">
        <v>236</v>
      </c>
      <c r="Y4" s="154" t="s">
        <v>236</v>
      </c>
      <c r="Z4" s="550"/>
      <c r="AA4" s="407" t="s">
        <v>236</v>
      </c>
      <c r="AB4" s="402" t="s">
        <v>236</v>
      </c>
      <c r="AC4" s="402" t="s">
        <v>236</v>
      </c>
      <c r="AD4" s="402" t="s">
        <v>236</v>
      </c>
      <c r="AE4" s="559"/>
      <c r="AF4" s="166" t="s">
        <v>236</v>
      </c>
      <c r="AG4" s="160" t="s">
        <v>236</v>
      </c>
      <c r="AH4" s="160" t="s">
        <v>236</v>
      </c>
      <c r="AI4" s="160" t="s">
        <v>236</v>
      </c>
      <c r="AJ4" s="550"/>
      <c r="AK4" s="532"/>
    </row>
    <row r="5" spans="1:37" x14ac:dyDescent="0.3">
      <c r="A5" s="10"/>
      <c r="B5" s="252" t="s">
        <v>5</v>
      </c>
      <c r="C5" s="11"/>
      <c r="D5" s="433" t="s">
        <v>140</v>
      </c>
      <c r="E5" s="433" t="s">
        <v>87</v>
      </c>
      <c r="F5" s="450"/>
      <c r="G5" s="446" t="s">
        <v>6</v>
      </c>
      <c r="H5" s="433" t="s">
        <v>344</v>
      </c>
      <c r="I5" s="193">
        <v>1</v>
      </c>
      <c r="J5" s="342" t="s">
        <v>7</v>
      </c>
      <c r="K5" s="345" t="s">
        <v>87</v>
      </c>
      <c r="L5" s="342"/>
      <c r="M5" s="342" t="s">
        <v>6</v>
      </c>
      <c r="N5" s="342" t="s">
        <v>253</v>
      </c>
      <c r="O5" s="193">
        <v>1</v>
      </c>
      <c r="P5" s="204" t="s">
        <v>151</v>
      </c>
      <c r="Q5" s="204" t="s">
        <v>173</v>
      </c>
      <c r="R5" s="193">
        <v>1</v>
      </c>
      <c r="S5" s="351" t="s">
        <v>113</v>
      </c>
      <c r="T5" s="351" t="s">
        <v>6</v>
      </c>
      <c r="U5" s="351" t="s">
        <v>9</v>
      </c>
      <c r="V5" s="193">
        <v>1</v>
      </c>
      <c r="W5" s="155" t="s">
        <v>281</v>
      </c>
      <c r="X5" s="155" t="s">
        <v>6</v>
      </c>
      <c r="Y5" s="155" t="s">
        <v>9</v>
      </c>
      <c r="Z5" s="192" t="s">
        <v>307</v>
      </c>
      <c r="AA5" s="403" t="s">
        <v>87</v>
      </c>
      <c r="AB5" s="404"/>
      <c r="AC5" s="404" t="s">
        <v>160</v>
      </c>
      <c r="AD5" s="404" t="s">
        <v>151</v>
      </c>
      <c r="AE5" s="193">
        <v>1</v>
      </c>
      <c r="AF5" s="381" t="s">
        <v>87</v>
      </c>
      <c r="AG5" s="161" t="s">
        <v>9</v>
      </c>
      <c r="AH5" s="161" t="s">
        <v>160</v>
      </c>
      <c r="AI5" s="161" t="s">
        <v>151</v>
      </c>
      <c r="AJ5" s="193"/>
      <c r="AK5" s="181">
        <f>AJ5+AE5+Z5+V5+R5+O5+I5</f>
        <v>6</v>
      </c>
    </row>
    <row r="6" spans="1:37" x14ac:dyDescent="0.3">
      <c r="A6" s="6"/>
      <c r="B6" s="63" t="s">
        <v>193</v>
      </c>
      <c r="C6" s="51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6"/>
      <c r="AA6" s="31"/>
      <c r="AB6" s="32"/>
      <c r="AC6" s="32"/>
      <c r="AD6" s="32"/>
      <c r="AE6" s="146"/>
      <c r="AF6" s="31"/>
      <c r="AG6" s="32"/>
      <c r="AH6" s="32"/>
      <c r="AI6" s="32"/>
      <c r="AJ6" s="146"/>
      <c r="AK6" s="175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27">
        <f>(H7+G7+F7+E7+D7)*$I$5</f>
        <v>0</v>
      </c>
      <c r="J7" s="37"/>
      <c r="K7" s="37"/>
      <c r="L7" s="37"/>
      <c r="M7" s="37"/>
      <c r="N7" s="37"/>
      <c r="O7" s="171">
        <f>(N7+M7+K7+J7+L7)*$O$5</f>
        <v>0</v>
      </c>
      <c r="P7" s="37"/>
      <c r="Q7" s="37"/>
      <c r="R7" s="205">
        <f>(Q7+P7)*$R$5</f>
        <v>0</v>
      </c>
      <c r="S7" s="37"/>
      <c r="T7" s="37"/>
      <c r="U7" s="37"/>
      <c r="V7" s="352">
        <f>(U7+T7+S7)*$V$5</f>
        <v>0</v>
      </c>
      <c r="W7" s="37"/>
      <c r="X7" s="37"/>
      <c r="Y7" s="37"/>
      <c r="Z7" s="172">
        <f>(Y7+X7+W7)*$Z$5</f>
        <v>0</v>
      </c>
      <c r="AA7" s="37"/>
      <c r="AB7" s="37"/>
      <c r="AC7" s="37"/>
      <c r="AD7" s="37"/>
      <c r="AE7" s="405">
        <f>(AA7+AC7+AD7)*$AE$5</f>
        <v>0</v>
      </c>
      <c r="AF7" s="37"/>
      <c r="AG7" s="37"/>
      <c r="AH7" s="37"/>
      <c r="AI7" s="37"/>
      <c r="AJ7" s="173">
        <f>(AI7+AH7+AG7+AF7)*$AJ$5</f>
        <v>0</v>
      </c>
      <c r="AK7" s="176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37"/>
      <c r="I8" s="427">
        <f t="shared" ref="I8:I71" si="0">(H8+G8+F8+E8+D8)*$I$5</f>
        <v>0</v>
      </c>
      <c r="J8" s="37"/>
      <c r="K8" s="37"/>
      <c r="L8" s="37"/>
      <c r="M8" s="37"/>
      <c r="N8" s="427">
        <v>0.03</v>
      </c>
      <c r="O8" s="171">
        <f t="shared" ref="O8:O71" si="1">(N8+M8+K8+J8+L8)*$O$5</f>
        <v>0.03</v>
      </c>
      <c r="P8" s="37"/>
      <c r="Q8" s="37"/>
      <c r="R8" s="205">
        <f t="shared" ref="R8:R71" si="2">(Q8+P8)*$R$5</f>
        <v>0</v>
      </c>
      <c r="S8" s="37"/>
      <c r="T8" s="37"/>
      <c r="U8" s="37"/>
      <c r="V8" s="352">
        <f t="shared" ref="V8:V71" si="3">(U8+T8+S8)*$V$5</f>
        <v>0</v>
      </c>
      <c r="W8" s="37"/>
      <c r="X8" s="195"/>
      <c r="Y8" s="37"/>
      <c r="Z8" s="172">
        <f t="shared" ref="Z8:Z71" si="4">(Y8+X8+W8)*$Z$5</f>
        <v>0</v>
      </c>
      <c r="AA8" s="37"/>
      <c r="AB8" s="325"/>
      <c r="AC8" s="195"/>
      <c r="AD8" s="195"/>
      <c r="AE8" s="405">
        <f t="shared" ref="AE8:AE71" si="5">(AA8+AC8+AD8)*$AE$5</f>
        <v>0</v>
      </c>
      <c r="AF8" s="37"/>
      <c r="AG8" s="325"/>
      <c r="AH8" s="195"/>
      <c r="AI8" s="195"/>
      <c r="AJ8" s="173">
        <f t="shared" ref="AJ8:AJ71" si="6">(AI8+AH8+AG8+AF8)*$AJ$5</f>
        <v>0</v>
      </c>
      <c r="AK8" s="176">
        <f t="shared" ref="AK8:AK71" si="7">AJ8+AE8+Z8+V8+R8+O8+I8</f>
        <v>0.03</v>
      </c>
    </row>
    <row r="9" spans="1:37" x14ac:dyDescent="0.3">
      <c r="A9" s="14">
        <v>3</v>
      </c>
      <c r="B9" s="77" t="s">
        <v>144</v>
      </c>
      <c r="C9" s="16" t="s">
        <v>12</v>
      </c>
      <c r="D9" s="37"/>
      <c r="E9" s="37"/>
      <c r="F9" s="37"/>
      <c r="G9" s="37"/>
      <c r="H9" s="427">
        <v>0.02</v>
      </c>
      <c r="I9" s="427">
        <f t="shared" si="0"/>
        <v>0.02</v>
      </c>
      <c r="J9" s="37"/>
      <c r="K9" s="37"/>
      <c r="L9" s="37"/>
      <c r="M9" s="37"/>
      <c r="N9" s="427">
        <v>0.03</v>
      </c>
      <c r="O9" s="171">
        <f t="shared" si="1"/>
        <v>0.03</v>
      </c>
      <c r="P9" s="37"/>
      <c r="Q9" s="37"/>
      <c r="R9" s="205">
        <f t="shared" si="2"/>
        <v>0</v>
      </c>
      <c r="S9" s="37"/>
      <c r="T9" s="37"/>
      <c r="U9" s="172">
        <v>0.03</v>
      </c>
      <c r="V9" s="352">
        <f t="shared" si="3"/>
        <v>0.03</v>
      </c>
      <c r="W9" s="37"/>
      <c r="X9" s="195"/>
      <c r="Y9" s="172">
        <v>0.03</v>
      </c>
      <c r="Z9" s="172">
        <f t="shared" si="4"/>
        <v>0.03</v>
      </c>
      <c r="AA9" s="37"/>
      <c r="AB9" s="325"/>
      <c r="AC9" s="195"/>
      <c r="AD9" s="417">
        <v>0.02</v>
      </c>
      <c r="AE9" s="405">
        <f t="shared" si="5"/>
        <v>0.02</v>
      </c>
      <c r="AF9" s="37"/>
      <c r="AG9" s="325"/>
      <c r="AH9" s="195"/>
      <c r="AI9" s="417">
        <v>0.02</v>
      </c>
      <c r="AJ9" s="173">
        <f t="shared" si="6"/>
        <v>0</v>
      </c>
      <c r="AK9" s="176">
        <f t="shared" si="7"/>
        <v>0.13</v>
      </c>
    </row>
    <row r="10" spans="1:37" x14ac:dyDescent="0.3">
      <c r="A10" s="14">
        <v>4</v>
      </c>
      <c r="B10" s="84" t="s">
        <v>231</v>
      </c>
      <c r="C10" s="16" t="s">
        <v>12</v>
      </c>
      <c r="D10" s="37"/>
      <c r="E10" s="37"/>
      <c r="F10" s="37"/>
      <c r="G10" s="37"/>
      <c r="H10" s="37"/>
      <c r="I10" s="427">
        <f t="shared" si="0"/>
        <v>0</v>
      </c>
      <c r="J10" s="37"/>
      <c r="K10" s="37"/>
      <c r="L10" s="37"/>
      <c r="M10" s="37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2">
        <f t="shared" si="3"/>
        <v>0</v>
      </c>
      <c r="W10" s="37"/>
      <c r="X10" s="195"/>
      <c r="Y10" s="37"/>
      <c r="Z10" s="172">
        <f t="shared" si="4"/>
        <v>0</v>
      </c>
      <c r="AA10" s="37"/>
      <c r="AB10" s="325"/>
      <c r="AC10" s="195"/>
      <c r="AD10" s="195"/>
      <c r="AE10" s="405">
        <f t="shared" si="5"/>
        <v>0</v>
      </c>
      <c r="AF10" s="37"/>
      <c r="AG10" s="325"/>
      <c r="AH10" s="195"/>
      <c r="AI10" s="195"/>
      <c r="AJ10" s="173">
        <f t="shared" si="6"/>
        <v>0</v>
      </c>
      <c r="AK10" s="176">
        <f t="shared" si="7"/>
        <v>0</v>
      </c>
    </row>
    <row r="11" spans="1:37" x14ac:dyDescent="0.3">
      <c r="A11" s="6"/>
      <c r="B11" s="63" t="s">
        <v>183</v>
      </c>
      <c r="C11" s="7"/>
      <c r="D11" s="37"/>
      <c r="E11" s="37"/>
      <c r="F11" s="37"/>
      <c r="G11" s="37"/>
      <c r="H11" s="37"/>
      <c r="I11" s="427">
        <f t="shared" si="0"/>
        <v>0</v>
      </c>
      <c r="J11" s="37"/>
      <c r="K11" s="37"/>
      <c r="L11" s="37"/>
      <c r="M11" s="37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2">
        <f t="shared" si="3"/>
        <v>0</v>
      </c>
      <c r="W11" s="37"/>
      <c r="X11" s="195"/>
      <c r="Y11" s="37"/>
      <c r="Z11" s="172">
        <f t="shared" si="4"/>
        <v>0</v>
      </c>
      <c r="AA11" s="37"/>
      <c r="AB11" s="325"/>
      <c r="AC11" s="195"/>
      <c r="AD11" s="195"/>
      <c r="AE11" s="405">
        <f t="shared" si="5"/>
        <v>0</v>
      </c>
      <c r="AF11" s="37"/>
      <c r="AG11" s="325"/>
      <c r="AH11" s="195"/>
      <c r="AI11" s="195"/>
      <c r="AJ11" s="173">
        <f t="shared" si="6"/>
        <v>0</v>
      </c>
      <c r="AK11" s="176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27">
        <f t="shared" si="0"/>
        <v>0</v>
      </c>
      <c r="J12" s="37"/>
      <c r="K12" s="37"/>
      <c r="L12" s="37"/>
      <c r="M12" s="37"/>
      <c r="N12" s="37"/>
      <c r="O12" s="171">
        <f t="shared" si="1"/>
        <v>0</v>
      </c>
      <c r="P12" s="37"/>
      <c r="Q12" s="37"/>
      <c r="R12" s="205">
        <f t="shared" si="2"/>
        <v>0</v>
      </c>
      <c r="S12" s="172">
        <v>7.4999999999999997E-2</v>
      </c>
      <c r="T12" s="37"/>
      <c r="U12" s="37"/>
      <c r="V12" s="352">
        <f t="shared" si="3"/>
        <v>7.4999999999999997E-2</v>
      </c>
      <c r="W12" s="37"/>
      <c r="X12" s="195"/>
      <c r="Y12" s="37"/>
      <c r="Z12" s="172">
        <f t="shared" si="4"/>
        <v>0</v>
      </c>
      <c r="AA12" s="37"/>
      <c r="AB12" s="325"/>
      <c r="AC12" s="195"/>
      <c r="AD12" s="195"/>
      <c r="AE12" s="405">
        <f t="shared" si="5"/>
        <v>0</v>
      </c>
      <c r="AF12" s="37"/>
      <c r="AG12" s="325"/>
      <c r="AH12" s="195"/>
      <c r="AI12" s="195"/>
      <c r="AJ12" s="173">
        <f t="shared" si="6"/>
        <v>0</v>
      </c>
      <c r="AK12" s="176">
        <f t="shared" si="7"/>
        <v>7.4999999999999997E-2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27">
        <f t="shared" si="0"/>
        <v>0</v>
      </c>
      <c r="J13" s="37"/>
      <c r="K13" s="37"/>
      <c r="L13" s="37"/>
      <c r="M13" s="37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2">
        <f t="shared" si="3"/>
        <v>0</v>
      </c>
      <c r="W13" s="37"/>
      <c r="X13" s="195"/>
      <c r="Y13" s="37"/>
      <c r="Z13" s="172">
        <f t="shared" si="4"/>
        <v>0</v>
      </c>
      <c r="AA13" s="37"/>
      <c r="AB13" s="325"/>
      <c r="AC13" s="195"/>
      <c r="AD13" s="195"/>
      <c r="AE13" s="405">
        <f t="shared" si="5"/>
        <v>0</v>
      </c>
      <c r="AF13" s="37"/>
      <c r="AG13" s="325"/>
      <c r="AH13" s="195"/>
      <c r="AI13" s="195"/>
      <c r="AJ13" s="173">
        <f t="shared" si="6"/>
        <v>0</v>
      </c>
      <c r="AK13" s="176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27">
        <f t="shared" si="0"/>
        <v>0</v>
      </c>
      <c r="J14" s="37"/>
      <c r="K14" s="37"/>
      <c r="L14" s="37"/>
      <c r="M14" s="37"/>
      <c r="N14" s="37"/>
      <c r="O14" s="171">
        <f t="shared" si="1"/>
        <v>0</v>
      </c>
      <c r="P14" s="37"/>
      <c r="Q14" s="37"/>
      <c r="R14" s="205">
        <f t="shared" si="2"/>
        <v>0</v>
      </c>
      <c r="S14" s="37"/>
      <c r="T14" s="37"/>
      <c r="U14" s="37"/>
      <c r="V14" s="352">
        <f t="shared" si="3"/>
        <v>0</v>
      </c>
      <c r="W14" s="37"/>
      <c r="X14" s="195"/>
      <c r="Y14" s="37"/>
      <c r="Z14" s="172">
        <f t="shared" si="4"/>
        <v>0</v>
      </c>
      <c r="AA14" s="37"/>
      <c r="AB14" s="325"/>
      <c r="AC14" s="195"/>
      <c r="AD14" s="195"/>
      <c r="AE14" s="405">
        <f t="shared" si="5"/>
        <v>0</v>
      </c>
      <c r="AF14" s="37"/>
      <c r="AG14" s="325"/>
      <c r="AH14" s="195"/>
      <c r="AI14" s="195"/>
      <c r="AJ14" s="173">
        <f t="shared" si="6"/>
        <v>0</v>
      </c>
      <c r="AK14" s="176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27">
        <f t="shared" si="0"/>
        <v>0</v>
      </c>
      <c r="J15" s="37"/>
      <c r="K15" s="37"/>
      <c r="L15" s="37"/>
      <c r="M15" s="37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2">
        <f t="shared" si="3"/>
        <v>0</v>
      </c>
      <c r="W15" s="37"/>
      <c r="X15" s="195"/>
      <c r="Y15" s="37"/>
      <c r="Z15" s="172">
        <f t="shared" si="4"/>
        <v>0</v>
      </c>
      <c r="AA15" s="37"/>
      <c r="AB15" s="325"/>
      <c r="AC15" s="195"/>
      <c r="AD15" s="195"/>
      <c r="AE15" s="405">
        <f t="shared" si="5"/>
        <v>0</v>
      </c>
      <c r="AF15" s="37"/>
      <c r="AG15" s="325"/>
      <c r="AH15" s="195"/>
      <c r="AI15" s="195"/>
      <c r="AJ15" s="173">
        <f t="shared" si="6"/>
        <v>0</v>
      </c>
      <c r="AK15" s="176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27">
        <f t="shared" si="0"/>
        <v>0</v>
      </c>
      <c r="J16" s="37"/>
      <c r="K16" s="37"/>
      <c r="L16" s="37"/>
      <c r="M16" s="37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2">
        <f t="shared" si="3"/>
        <v>0</v>
      </c>
      <c r="W16" s="37"/>
      <c r="X16" s="195"/>
      <c r="Y16" s="37"/>
      <c r="Z16" s="172">
        <f t="shared" si="4"/>
        <v>0</v>
      </c>
      <c r="AA16" s="37"/>
      <c r="AB16" s="325"/>
      <c r="AC16" s="195"/>
      <c r="AD16" s="195"/>
      <c r="AE16" s="405">
        <f t="shared" si="5"/>
        <v>0</v>
      </c>
      <c r="AF16" s="37"/>
      <c r="AG16" s="325"/>
      <c r="AH16" s="195"/>
      <c r="AI16" s="195"/>
      <c r="AJ16" s="173">
        <f t="shared" si="6"/>
        <v>0</v>
      </c>
      <c r="AK16" s="176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27">
        <f t="shared" si="0"/>
        <v>0</v>
      </c>
      <c r="J17" s="37"/>
      <c r="K17" s="37"/>
      <c r="L17" s="37"/>
      <c r="M17" s="37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2">
        <f t="shared" si="3"/>
        <v>0</v>
      </c>
      <c r="W17" s="37"/>
      <c r="X17" s="195"/>
      <c r="Y17" s="37"/>
      <c r="Z17" s="172">
        <f t="shared" si="4"/>
        <v>0</v>
      </c>
      <c r="AA17" s="37"/>
      <c r="AB17" s="325"/>
      <c r="AC17" s="195"/>
      <c r="AD17" s="195"/>
      <c r="AE17" s="405">
        <f t="shared" si="5"/>
        <v>0</v>
      </c>
      <c r="AF17" s="37"/>
      <c r="AG17" s="325"/>
      <c r="AH17" s="195"/>
      <c r="AI17" s="195"/>
      <c r="AJ17" s="173">
        <f t="shared" si="6"/>
        <v>0</v>
      </c>
      <c r="AK17" s="176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27">
        <f t="shared" si="0"/>
        <v>0</v>
      </c>
      <c r="J18" s="37"/>
      <c r="K18" s="37"/>
      <c r="L18" s="37"/>
      <c r="M18" s="37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2">
        <f t="shared" si="3"/>
        <v>0</v>
      </c>
      <c r="W18" s="37"/>
      <c r="X18" s="195"/>
      <c r="Y18" s="37"/>
      <c r="Z18" s="172">
        <f t="shared" si="4"/>
        <v>0</v>
      </c>
      <c r="AA18" s="37"/>
      <c r="AB18" s="325"/>
      <c r="AC18" s="195"/>
      <c r="AD18" s="195"/>
      <c r="AE18" s="405">
        <f t="shared" si="5"/>
        <v>0</v>
      </c>
      <c r="AF18" s="37"/>
      <c r="AG18" s="325"/>
      <c r="AH18" s="195"/>
      <c r="AI18" s="195"/>
      <c r="AJ18" s="173">
        <f t="shared" si="6"/>
        <v>0</v>
      </c>
      <c r="AK18" s="176">
        <f t="shared" si="7"/>
        <v>0</v>
      </c>
    </row>
    <row r="19" spans="1:37" x14ac:dyDescent="0.3">
      <c r="A19" s="14">
        <v>12</v>
      </c>
      <c r="B19" s="53" t="s">
        <v>167</v>
      </c>
      <c r="C19" s="16" t="s">
        <v>12</v>
      </c>
      <c r="D19" s="37"/>
      <c r="E19" s="37"/>
      <c r="F19" s="37"/>
      <c r="G19" s="37"/>
      <c r="H19" s="37"/>
      <c r="I19" s="427">
        <f t="shared" si="0"/>
        <v>0</v>
      </c>
      <c r="J19" s="37"/>
      <c r="K19" s="37"/>
      <c r="L19" s="37"/>
      <c r="M19" s="37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2">
        <f t="shared" si="3"/>
        <v>0</v>
      </c>
      <c r="W19" s="37"/>
      <c r="X19" s="195"/>
      <c r="Y19" s="37"/>
      <c r="Z19" s="172">
        <f t="shared" si="4"/>
        <v>0</v>
      </c>
      <c r="AA19" s="37"/>
      <c r="AB19" s="325"/>
      <c r="AC19" s="195"/>
      <c r="AD19" s="195"/>
      <c r="AE19" s="405">
        <f t="shared" si="5"/>
        <v>0</v>
      </c>
      <c r="AF19" s="37"/>
      <c r="AG19" s="325"/>
      <c r="AH19" s="195"/>
      <c r="AI19" s="195"/>
      <c r="AJ19" s="173">
        <f t="shared" si="6"/>
        <v>0</v>
      </c>
      <c r="AK19" s="176">
        <f t="shared" si="7"/>
        <v>0</v>
      </c>
    </row>
    <row r="20" spans="1:37" x14ac:dyDescent="0.3">
      <c r="A20" s="6"/>
      <c r="B20" s="63" t="s">
        <v>40</v>
      </c>
      <c r="C20" s="51"/>
      <c r="D20" s="144"/>
      <c r="E20" s="144"/>
      <c r="F20" s="144"/>
      <c r="G20" s="146"/>
      <c r="H20" s="146"/>
      <c r="I20" s="427">
        <f t="shared" si="0"/>
        <v>0</v>
      </c>
      <c r="J20" s="144"/>
      <c r="K20" s="144"/>
      <c r="L20" s="144"/>
      <c r="M20" s="146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2">
        <f t="shared" si="3"/>
        <v>0</v>
      </c>
      <c r="W20" s="146"/>
      <c r="X20" s="196"/>
      <c r="Y20" s="146"/>
      <c r="Z20" s="172">
        <f t="shared" si="4"/>
        <v>0</v>
      </c>
      <c r="AA20" s="144"/>
      <c r="AB20" s="376"/>
      <c r="AC20" s="196"/>
      <c r="AD20" s="196"/>
      <c r="AE20" s="405">
        <f t="shared" si="5"/>
        <v>0</v>
      </c>
      <c r="AF20" s="144"/>
      <c r="AG20" s="376"/>
      <c r="AH20" s="196"/>
      <c r="AI20" s="196"/>
      <c r="AJ20" s="173">
        <f t="shared" si="6"/>
        <v>0</v>
      </c>
      <c r="AK20" s="176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37"/>
      <c r="E21" s="427">
        <v>0.01</v>
      </c>
      <c r="F21" s="37"/>
      <c r="G21" s="37"/>
      <c r="H21" s="37"/>
      <c r="I21" s="427">
        <f t="shared" si="0"/>
        <v>0.01</v>
      </c>
      <c r="J21" s="37"/>
      <c r="K21" s="427">
        <v>0.01</v>
      </c>
      <c r="L21" s="37"/>
      <c r="M21" s="37"/>
      <c r="N21" s="37"/>
      <c r="O21" s="171">
        <f t="shared" si="1"/>
        <v>0.01</v>
      </c>
      <c r="P21" s="37"/>
      <c r="Q21" s="37"/>
      <c r="R21" s="205">
        <f t="shared" si="2"/>
        <v>0</v>
      </c>
      <c r="S21" s="37"/>
      <c r="T21" s="37"/>
      <c r="U21" s="37"/>
      <c r="V21" s="352">
        <f t="shared" si="3"/>
        <v>0</v>
      </c>
      <c r="W21" s="172">
        <v>5.0000000000000001E-3</v>
      </c>
      <c r="X21" s="195"/>
      <c r="Y21" s="37"/>
      <c r="Z21" s="172">
        <f t="shared" si="4"/>
        <v>5.0000000000000001E-3</v>
      </c>
      <c r="AA21" s="172">
        <v>6.7999999999999996E-3</v>
      </c>
      <c r="AB21" s="325"/>
      <c r="AC21" s="195"/>
      <c r="AD21" s="195"/>
      <c r="AE21" s="405">
        <f t="shared" si="5"/>
        <v>6.7999999999999996E-3</v>
      </c>
      <c r="AF21" s="172">
        <v>6.7999999999999996E-3</v>
      </c>
      <c r="AG21" s="325"/>
      <c r="AH21" s="195"/>
      <c r="AI21" s="195"/>
      <c r="AJ21" s="173">
        <f t="shared" si="6"/>
        <v>0</v>
      </c>
      <c r="AK21" s="176">
        <f t="shared" si="7"/>
        <v>3.1800000000000002E-2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27">
        <f t="shared" si="0"/>
        <v>0</v>
      </c>
      <c r="J22" s="37"/>
      <c r="K22" s="37"/>
      <c r="L22" s="37"/>
      <c r="M22" s="37"/>
      <c r="N22" s="37"/>
      <c r="O22" s="171">
        <f t="shared" si="1"/>
        <v>0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2">
        <f t="shared" si="3"/>
        <v>3.0000000000000001E-3</v>
      </c>
      <c r="W22" s="37"/>
      <c r="X22" s="195"/>
      <c r="Y22" s="37"/>
      <c r="Z22" s="172">
        <f t="shared" si="4"/>
        <v>0</v>
      </c>
      <c r="AA22" s="37"/>
      <c r="AB22" s="325"/>
      <c r="AC22" s="195"/>
      <c r="AD22" s="195"/>
      <c r="AE22" s="405">
        <f t="shared" si="5"/>
        <v>0</v>
      </c>
      <c r="AF22" s="37"/>
      <c r="AG22" s="325"/>
      <c r="AH22" s="195"/>
      <c r="AI22" s="195"/>
      <c r="AJ22" s="173">
        <f t="shared" si="6"/>
        <v>0</v>
      </c>
      <c r="AK22" s="176">
        <f t="shared" si="7"/>
        <v>3.0000000000000001E-3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27">
        <f t="shared" si="0"/>
        <v>0</v>
      </c>
      <c r="J23" s="37"/>
      <c r="K23" s="37"/>
      <c r="L23" s="37"/>
      <c r="M23" s="37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2">
        <f t="shared" si="3"/>
        <v>0</v>
      </c>
      <c r="W23" s="37"/>
      <c r="X23" s="195"/>
      <c r="Y23" s="37"/>
      <c r="Z23" s="172">
        <f t="shared" si="4"/>
        <v>0</v>
      </c>
      <c r="AA23" s="37"/>
      <c r="AB23" s="325"/>
      <c r="AC23" s="195"/>
      <c r="AD23" s="195"/>
      <c r="AE23" s="405">
        <f t="shared" si="5"/>
        <v>0</v>
      </c>
      <c r="AF23" s="37"/>
      <c r="AG23" s="325"/>
      <c r="AH23" s="195"/>
      <c r="AI23" s="195"/>
      <c r="AJ23" s="173">
        <f t="shared" si="6"/>
        <v>0</v>
      </c>
      <c r="AK23" s="176">
        <f t="shared" si="7"/>
        <v>0</v>
      </c>
    </row>
    <row r="24" spans="1:37" ht="14.25" customHeight="1" x14ac:dyDescent="0.3">
      <c r="A24" s="6"/>
      <c r="B24" s="63" t="s">
        <v>15</v>
      </c>
      <c r="C24" s="51"/>
      <c r="D24" s="144"/>
      <c r="E24" s="144"/>
      <c r="F24" s="144"/>
      <c r="G24" s="146"/>
      <c r="H24" s="146"/>
      <c r="I24" s="427">
        <f t="shared" si="0"/>
        <v>0</v>
      </c>
      <c r="J24" s="144"/>
      <c r="K24" s="144"/>
      <c r="L24" s="144"/>
      <c r="M24" s="146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2">
        <f t="shared" si="3"/>
        <v>0</v>
      </c>
      <c r="W24" s="146"/>
      <c r="X24" s="196"/>
      <c r="Y24" s="146"/>
      <c r="Z24" s="172">
        <f t="shared" si="4"/>
        <v>0</v>
      </c>
      <c r="AA24" s="144"/>
      <c r="AB24" s="376"/>
      <c r="AC24" s="196"/>
      <c r="AD24" s="196"/>
      <c r="AE24" s="405">
        <f t="shared" si="5"/>
        <v>0</v>
      </c>
      <c r="AF24" s="144"/>
      <c r="AG24" s="376"/>
      <c r="AH24" s="196"/>
      <c r="AI24" s="196"/>
      <c r="AJ24" s="173">
        <f t="shared" si="6"/>
        <v>0</v>
      </c>
      <c r="AK24" s="176">
        <f t="shared" si="7"/>
        <v>0</v>
      </c>
    </row>
    <row r="25" spans="1:37" ht="14.2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27">
        <f t="shared" si="0"/>
        <v>0</v>
      </c>
      <c r="J25" s="37"/>
      <c r="K25" s="37"/>
      <c r="L25" s="37"/>
      <c r="M25" s="37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2">
        <f t="shared" si="3"/>
        <v>0</v>
      </c>
      <c r="W25" s="37"/>
      <c r="X25" s="195"/>
      <c r="Y25" s="37"/>
      <c r="Z25" s="172">
        <f t="shared" si="4"/>
        <v>0</v>
      </c>
      <c r="AA25" s="37"/>
      <c r="AB25" s="325"/>
      <c r="AC25" s="195"/>
      <c r="AD25" s="195"/>
      <c r="AE25" s="405">
        <f t="shared" si="5"/>
        <v>0</v>
      </c>
      <c r="AF25" s="37"/>
      <c r="AG25" s="325"/>
      <c r="AH25" s="195"/>
      <c r="AI25" s="195"/>
      <c r="AJ25" s="173">
        <f t="shared" si="6"/>
        <v>0</v>
      </c>
      <c r="AK25" s="176">
        <f t="shared" si="7"/>
        <v>0</v>
      </c>
    </row>
    <row r="26" spans="1:37" ht="14.25" customHeight="1" x14ac:dyDescent="0.3">
      <c r="A26" s="14">
        <v>17</v>
      </c>
      <c r="B26" s="19" t="s">
        <v>232</v>
      </c>
      <c r="C26" s="19" t="s">
        <v>12</v>
      </c>
      <c r="D26" s="37"/>
      <c r="E26" s="427">
        <v>6.5600000000000006E-2</v>
      </c>
      <c r="F26" s="37"/>
      <c r="G26" s="37"/>
      <c r="H26" s="37"/>
      <c r="I26" s="427">
        <f t="shared" si="0"/>
        <v>6.5600000000000006E-2</v>
      </c>
      <c r="J26" s="37"/>
      <c r="K26" s="427">
        <v>6.5600000000000006E-2</v>
      </c>
      <c r="L26" s="37"/>
      <c r="M26" s="37"/>
      <c r="N26" s="37"/>
      <c r="O26" s="171">
        <f t="shared" si="1"/>
        <v>6.5600000000000006E-2</v>
      </c>
      <c r="P26" s="37"/>
      <c r="Q26" s="37"/>
      <c r="R26" s="205">
        <f t="shared" si="2"/>
        <v>0</v>
      </c>
      <c r="S26" s="37"/>
      <c r="T26" s="37"/>
      <c r="U26" s="37"/>
      <c r="V26" s="352">
        <f t="shared" si="3"/>
        <v>0</v>
      </c>
      <c r="W26" s="172">
        <v>1.14E-2</v>
      </c>
      <c r="X26" s="195"/>
      <c r="Y26" s="37"/>
      <c r="Z26" s="172">
        <f t="shared" si="4"/>
        <v>1.14E-2</v>
      </c>
      <c r="AA26" s="172">
        <v>6.25E-2</v>
      </c>
      <c r="AB26" s="325"/>
      <c r="AC26" s="195"/>
      <c r="AD26" s="195"/>
      <c r="AE26" s="405">
        <f t="shared" si="5"/>
        <v>6.25E-2</v>
      </c>
      <c r="AF26" s="172">
        <v>6.25E-2</v>
      </c>
      <c r="AG26" s="325"/>
      <c r="AH26" s="195"/>
      <c r="AI26" s="195"/>
      <c r="AJ26" s="173">
        <f t="shared" si="6"/>
        <v>0</v>
      </c>
      <c r="AK26" s="176">
        <f t="shared" si="7"/>
        <v>0.2051</v>
      </c>
    </row>
    <row r="27" spans="1:37" ht="14.2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37"/>
      <c r="G27" s="37"/>
      <c r="H27" s="37"/>
      <c r="I27" s="427">
        <f t="shared" si="0"/>
        <v>0</v>
      </c>
      <c r="J27" s="37"/>
      <c r="K27" s="37"/>
      <c r="L27" s="37"/>
      <c r="M27" s="37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2">
        <f t="shared" si="3"/>
        <v>0</v>
      </c>
      <c r="W27" s="37"/>
      <c r="X27" s="195"/>
      <c r="Y27" s="37"/>
      <c r="Z27" s="172">
        <f t="shared" si="4"/>
        <v>0</v>
      </c>
      <c r="AA27" s="37"/>
      <c r="AB27" s="325"/>
      <c r="AC27" s="195"/>
      <c r="AD27" s="195"/>
      <c r="AE27" s="405">
        <f t="shared" si="5"/>
        <v>0</v>
      </c>
      <c r="AF27" s="37"/>
      <c r="AG27" s="325"/>
      <c r="AH27" s="195"/>
      <c r="AI27" s="195"/>
      <c r="AJ27" s="173">
        <f t="shared" si="6"/>
        <v>0</v>
      </c>
      <c r="AK27" s="176">
        <f t="shared" si="7"/>
        <v>0</v>
      </c>
    </row>
    <row r="28" spans="1:37" ht="14.2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27">
        <f t="shared" si="0"/>
        <v>0</v>
      </c>
      <c r="J28" s="37"/>
      <c r="K28" s="37"/>
      <c r="L28" s="37"/>
      <c r="M28" s="37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2">
        <f t="shared" si="3"/>
        <v>0</v>
      </c>
      <c r="W28" s="37"/>
      <c r="X28" s="195"/>
      <c r="Y28" s="37"/>
      <c r="Z28" s="172">
        <f t="shared" si="4"/>
        <v>0</v>
      </c>
      <c r="AA28" s="37"/>
      <c r="AB28" s="325"/>
      <c r="AC28" s="195"/>
      <c r="AD28" s="195"/>
      <c r="AE28" s="405">
        <f t="shared" si="5"/>
        <v>0</v>
      </c>
      <c r="AF28" s="37"/>
      <c r="AG28" s="325"/>
      <c r="AH28" s="195"/>
      <c r="AI28" s="195"/>
      <c r="AJ28" s="173">
        <f t="shared" si="6"/>
        <v>0</v>
      </c>
      <c r="AK28" s="176">
        <f t="shared" si="7"/>
        <v>0</v>
      </c>
    </row>
    <row r="29" spans="1:37" ht="14.2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27">
        <f t="shared" si="0"/>
        <v>0</v>
      </c>
      <c r="J29" s="37"/>
      <c r="K29" s="37"/>
      <c r="L29" s="37"/>
      <c r="M29" s="37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2">
        <f t="shared" si="3"/>
        <v>0</v>
      </c>
      <c r="W29" s="37"/>
      <c r="X29" s="195"/>
      <c r="Y29" s="37"/>
      <c r="Z29" s="172">
        <f t="shared" si="4"/>
        <v>0</v>
      </c>
      <c r="AA29" s="37"/>
      <c r="AB29" s="325"/>
      <c r="AC29" s="195"/>
      <c r="AD29" s="195"/>
      <c r="AE29" s="405">
        <f t="shared" si="5"/>
        <v>0</v>
      </c>
      <c r="AF29" s="37"/>
      <c r="AG29" s="325"/>
      <c r="AH29" s="195"/>
      <c r="AI29" s="195"/>
      <c r="AJ29" s="173">
        <f t="shared" si="6"/>
        <v>0</v>
      </c>
      <c r="AK29" s="176">
        <f t="shared" si="7"/>
        <v>0</v>
      </c>
    </row>
    <row r="30" spans="1:37" ht="14.25" customHeight="1" x14ac:dyDescent="0.3">
      <c r="A30" s="14">
        <v>21</v>
      </c>
      <c r="B30" s="15" t="s">
        <v>222</v>
      </c>
      <c r="C30" s="16" t="s">
        <v>12</v>
      </c>
      <c r="D30" s="37"/>
      <c r="E30" s="37"/>
      <c r="F30" s="37"/>
      <c r="G30" s="37"/>
      <c r="H30" s="37"/>
      <c r="I30" s="427">
        <f t="shared" si="0"/>
        <v>0</v>
      </c>
      <c r="J30" s="37"/>
      <c r="K30" s="37"/>
      <c r="L30" s="37"/>
      <c r="M30" s="37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2">
        <f t="shared" si="3"/>
        <v>0</v>
      </c>
      <c r="W30" s="37"/>
      <c r="X30" s="195"/>
      <c r="Y30" s="37"/>
      <c r="Z30" s="172">
        <f t="shared" si="4"/>
        <v>0</v>
      </c>
      <c r="AA30" s="37"/>
      <c r="AB30" s="325"/>
      <c r="AC30" s="195"/>
      <c r="AD30" s="195"/>
      <c r="AE30" s="405">
        <f t="shared" si="5"/>
        <v>0</v>
      </c>
      <c r="AF30" s="37"/>
      <c r="AG30" s="325"/>
      <c r="AH30" s="195"/>
      <c r="AI30" s="195"/>
      <c r="AJ30" s="173">
        <f t="shared" si="6"/>
        <v>0</v>
      </c>
      <c r="AK30" s="176">
        <f t="shared" si="7"/>
        <v>0</v>
      </c>
    </row>
    <row r="31" spans="1:37" ht="14.25" customHeight="1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27">
        <f t="shared" si="0"/>
        <v>0</v>
      </c>
      <c r="J31" s="37"/>
      <c r="K31" s="37"/>
      <c r="L31" s="37"/>
      <c r="M31" s="37"/>
      <c r="N31" s="37"/>
      <c r="O31" s="171">
        <f t="shared" si="1"/>
        <v>0</v>
      </c>
      <c r="P31" s="37"/>
      <c r="Q31" s="37"/>
      <c r="R31" s="205">
        <f t="shared" si="2"/>
        <v>0</v>
      </c>
      <c r="S31" s="37"/>
      <c r="T31" s="37"/>
      <c r="U31" s="37"/>
      <c r="V31" s="352">
        <f t="shared" si="3"/>
        <v>0</v>
      </c>
      <c r="W31" s="37"/>
      <c r="X31" s="195"/>
      <c r="Y31" s="37"/>
      <c r="Z31" s="172">
        <f t="shared" si="4"/>
        <v>0</v>
      </c>
      <c r="AA31" s="37"/>
      <c r="AB31" s="325"/>
      <c r="AC31" s="195"/>
      <c r="AD31" s="195"/>
      <c r="AE31" s="405">
        <f t="shared" si="5"/>
        <v>0</v>
      </c>
      <c r="AF31" s="37"/>
      <c r="AG31" s="325"/>
      <c r="AH31" s="195"/>
      <c r="AI31" s="195"/>
      <c r="AJ31" s="173">
        <f t="shared" si="6"/>
        <v>0</v>
      </c>
      <c r="AK31" s="176">
        <f t="shared" si="7"/>
        <v>0</v>
      </c>
    </row>
    <row r="32" spans="1:37" ht="14.2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27">
        <f t="shared" si="0"/>
        <v>0</v>
      </c>
      <c r="J32" s="37"/>
      <c r="K32" s="37"/>
      <c r="L32" s="37"/>
      <c r="M32" s="37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2">
        <f t="shared" si="3"/>
        <v>0</v>
      </c>
      <c r="W32" s="37"/>
      <c r="X32" s="195"/>
      <c r="Y32" s="37"/>
      <c r="Z32" s="172">
        <f t="shared" si="4"/>
        <v>0</v>
      </c>
      <c r="AA32" s="37"/>
      <c r="AB32" s="325"/>
      <c r="AC32" s="195"/>
      <c r="AD32" s="195"/>
      <c r="AE32" s="405">
        <f t="shared" si="5"/>
        <v>0</v>
      </c>
      <c r="AF32" s="37"/>
      <c r="AG32" s="325"/>
      <c r="AH32" s="195"/>
      <c r="AI32" s="195"/>
      <c r="AJ32" s="173">
        <f t="shared" si="6"/>
        <v>0</v>
      </c>
      <c r="AK32" s="176">
        <f t="shared" si="7"/>
        <v>0</v>
      </c>
    </row>
    <row r="33" spans="1:37" ht="14.2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27">
        <f t="shared" si="0"/>
        <v>0</v>
      </c>
      <c r="J33" s="37"/>
      <c r="K33" s="37"/>
      <c r="L33" s="37"/>
      <c r="M33" s="37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2">
        <f t="shared" si="3"/>
        <v>0</v>
      </c>
      <c r="W33" s="37"/>
      <c r="X33" s="195"/>
      <c r="Y33" s="37"/>
      <c r="Z33" s="172">
        <f t="shared" si="4"/>
        <v>0</v>
      </c>
      <c r="AA33" s="37"/>
      <c r="AB33" s="325"/>
      <c r="AC33" s="195"/>
      <c r="AD33" s="195"/>
      <c r="AE33" s="405">
        <f t="shared" si="5"/>
        <v>0</v>
      </c>
      <c r="AF33" s="37"/>
      <c r="AG33" s="325"/>
      <c r="AH33" s="195"/>
      <c r="AI33" s="195"/>
      <c r="AJ33" s="173">
        <f t="shared" si="6"/>
        <v>0</v>
      </c>
      <c r="AK33" s="176">
        <f t="shared" si="7"/>
        <v>0</v>
      </c>
    </row>
    <row r="34" spans="1:37" ht="14.2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27">
        <f t="shared" si="0"/>
        <v>0</v>
      </c>
      <c r="J34" s="37"/>
      <c r="K34" s="37"/>
      <c r="L34" s="37"/>
      <c r="M34" s="37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2">
        <f t="shared" si="3"/>
        <v>0</v>
      </c>
      <c r="W34" s="37"/>
      <c r="X34" s="195"/>
      <c r="Y34" s="37"/>
      <c r="Z34" s="172">
        <f t="shared" si="4"/>
        <v>0</v>
      </c>
      <c r="AA34" s="37"/>
      <c r="AB34" s="325"/>
      <c r="AC34" s="195"/>
      <c r="AD34" s="195"/>
      <c r="AE34" s="405">
        <f t="shared" si="5"/>
        <v>0</v>
      </c>
      <c r="AF34" s="37"/>
      <c r="AG34" s="325"/>
      <c r="AH34" s="195"/>
      <c r="AI34" s="195"/>
      <c r="AJ34" s="173">
        <f t="shared" si="6"/>
        <v>0</v>
      </c>
      <c r="AK34" s="176">
        <f t="shared" si="7"/>
        <v>0</v>
      </c>
    </row>
    <row r="35" spans="1:37" ht="14.2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27">
        <f t="shared" si="0"/>
        <v>0</v>
      </c>
      <c r="J35" s="37"/>
      <c r="K35" s="37"/>
      <c r="L35" s="37"/>
      <c r="M35" s="37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2">
        <f t="shared" si="3"/>
        <v>0</v>
      </c>
      <c r="W35" s="37"/>
      <c r="X35" s="195"/>
      <c r="Y35" s="37"/>
      <c r="Z35" s="172">
        <f t="shared" si="4"/>
        <v>0</v>
      </c>
      <c r="AA35" s="37"/>
      <c r="AB35" s="325"/>
      <c r="AC35" s="195"/>
      <c r="AD35" s="195"/>
      <c r="AE35" s="405">
        <f t="shared" si="5"/>
        <v>0</v>
      </c>
      <c r="AF35" s="37"/>
      <c r="AG35" s="325"/>
      <c r="AH35" s="195"/>
      <c r="AI35" s="195"/>
      <c r="AJ35" s="173">
        <f t="shared" si="6"/>
        <v>0</v>
      </c>
      <c r="AK35" s="176">
        <f t="shared" si="7"/>
        <v>0</v>
      </c>
    </row>
    <row r="36" spans="1:37" ht="14.25" customHeight="1" x14ac:dyDescent="0.3">
      <c r="A36" s="6"/>
      <c r="B36" s="63" t="s">
        <v>20</v>
      </c>
      <c r="C36" s="51"/>
      <c r="D36" s="37"/>
      <c r="E36" s="37"/>
      <c r="F36" s="37"/>
      <c r="G36" s="37"/>
      <c r="H36" s="37"/>
      <c r="I36" s="427">
        <f t="shared" si="0"/>
        <v>0</v>
      </c>
      <c r="J36" s="37"/>
      <c r="K36" s="37"/>
      <c r="L36" s="37"/>
      <c r="M36" s="37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2">
        <f t="shared" si="3"/>
        <v>0</v>
      </c>
      <c r="W36" s="37"/>
      <c r="X36" s="195"/>
      <c r="Y36" s="37"/>
      <c r="Z36" s="172">
        <f t="shared" si="4"/>
        <v>0</v>
      </c>
      <c r="AA36" s="37"/>
      <c r="AB36" s="325"/>
      <c r="AC36" s="195"/>
      <c r="AD36" s="195"/>
      <c r="AE36" s="405">
        <f t="shared" si="5"/>
        <v>0</v>
      </c>
      <c r="AF36" s="37"/>
      <c r="AG36" s="325"/>
      <c r="AH36" s="195"/>
      <c r="AI36" s="195"/>
      <c r="AJ36" s="173">
        <f t="shared" si="6"/>
        <v>0</v>
      </c>
      <c r="AK36" s="176">
        <f t="shared" si="7"/>
        <v>0</v>
      </c>
    </row>
    <row r="37" spans="1:37" ht="14.2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27">
        <f t="shared" si="0"/>
        <v>0</v>
      </c>
      <c r="J37" s="37"/>
      <c r="K37" s="37"/>
      <c r="L37" s="37"/>
      <c r="M37" s="37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2">
        <f t="shared" si="3"/>
        <v>0</v>
      </c>
      <c r="W37" s="37"/>
      <c r="X37" s="195"/>
      <c r="Y37" s="37"/>
      <c r="Z37" s="172">
        <f t="shared" si="4"/>
        <v>0</v>
      </c>
      <c r="AA37" s="37"/>
      <c r="AB37" s="325"/>
      <c r="AC37" s="195"/>
      <c r="AD37" s="195"/>
      <c r="AE37" s="405">
        <f t="shared" si="5"/>
        <v>0</v>
      </c>
      <c r="AF37" s="37"/>
      <c r="AG37" s="325"/>
      <c r="AH37" s="195"/>
      <c r="AI37" s="195"/>
      <c r="AJ37" s="173">
        <f t="shared" si="6"/>
        <v>0</v>
      </c>
      <c r="AK37" s="176">
        <f t="shared" si="7"/>
        <v>0</v>
      </c>
    </row>
    <row r="38" spans="1:37" ht="14.25" customHeight="1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27">
        <f t="shared" si="0"/>
        <v>0</v>
      </c>
      <c r="J38" s="37"/>
      <c r="K38" s="37"/>
      <c r="L38" s="37"/>
      <c r="M38" s="37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2">
        <f t="shared" si="3"/>
        <v>0</v>
      </c>
      <c r="W38" s="37"/>
      <c r="X38" s="195"/>
      <c r="Y38" s="37"/>
      <c r="Z38" s="172">
        <f t="shared" si="4"/>
        <v>0</v>
      </c>
      <c r="AA38" s="37"/>
      <c r="AB38" s="325"/>
      <c r="AC38" s="195"/>
      <c r="AD38" s="195"/>
      <c r="AE38" s="405">
        <f t="shared" si="5"/>
        <v>0</v>
      </c>
      <c r="AF38" s="37"/>
      <c r="AG38" s="325"/>
      <c r="AH38" s="195"/>
      <c r="AI38" s="195"/>
      <c r="AJ38" s="173">
        <f t="shared" si="6"/>
        <v>0</v>
      </c>
      <c r="AK38" s="176">
        <f t="shared" si="7"/>
        <v>0</v>
      </c>
    </row>
    <row r="39" spans="1:37" ht="14.25" customHeight="1" x14ac:dyDescent="0.3">
      <c r="A39" s="14">
        <v>29</v>
      </c>
      <c r="B39" s="30" t="s">
        <v>224</v>
      </c>
      <c r="C39" s="19" t="s">
        <v>12</v>
      </c>
      <c r="D39" s="37"/>
      <c r="E39" s="37"/>
      <c r="F39" s="37"/>
      <c r="G39" s="37"/>
      <c r="H39" s="37"/>
      <c r="I39" s="427">
        <f t="shared" si="0"/>
        <v>0</v>
      </c>
      <c r="J39" s="37"/>
      <c r="K39" s="37"/>
      <c r="L39" s="37"/>
      <c r="M39" s="37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2">
        <f t="shared" si="3"/>
        <v>0</v>
      </c>
      <c r="W39" s="37"/>
      <c r="X39" s="195"/>
      <c r="Y39" s="37"/>
      <c r="Z39" s="172">
        <f t="shared" si="4"/>
        <v>0</v>
      </c>
      <c r="AA39" s="37"/>
      <c r="AB39" s="325"/>
      <c r="AC39" s="195"/>
      <c r="AD39" s="195"/>
      <c r="AE39" s="405">
        <f t="shared" si="5"/>
        <v>0</v>
      </c>
      <c r="AF39" s="37"/>
      <c r="AG39" s="325"/>
      <c r="AH39" s="195"/>
      <c r="AI39" s="195"/>
      <c r="AJ39" s="173">
        <f t="shared" si="6"/>
        <v>0</v>
      </c>
      <c r="AK39" s="176">
        <f t="shared" si="7"/>
        <v>0</v>
      </c>
    </row>
    <row r="40" spans="1:37" ht="14.25" customHeight="1" x14ac:dyDescent="0.3">
      <c r="A40" s="6"/>
      <c r="B40" s="63" t="s">
        <v>23</v>
      </c>
      <c r="C40" s="51"/>
      <c r="D40" s="144"/>
      <c r="E40" s="144"/>
      <c r="F40" s="144"/>
      <c r="G40" s="146"/>
      <c r="H40" s="146"/>
      <c r="I40" s="427">
        <f t="shared" si="0"/>
        <v>0</v>
      </c>
      <c r="J40" s="144"/>
      <c r="K40" s="144"/>
      <c r="L40" s="144"/>
      <c r="M40" s="146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2">
        <f t="shared" si="3"/>
        <v>0</v>
      </c>
      <c r="W40" s="146"/>
      <c r="X40" s="196"/>
      <c r="Y40" s="146"/>
      <c r="Z40" s="172">
        <f t="shared" si="4"/>
        <v>0</v>
      </c>
      <c r="AA40" s="144"/>
      <c r="AB40" s="376"/>
      <c r="AC40" s="196"/>
      <c r="AD40" s="196"/>
      <c r="AE40" s="405">
        <f t="shared" si="5"/>
        <v>0</v>
      </c>
      <c r="AF40" s="144"/>
      <c r="AG40" s="376"/>
      <c r="AH40" s="196"/>
      <c r="AI40" s="196"/>
      <c r="AJ40" s="173">
        <f t="shared" si="6"/>
        <v>0</v>
      </c>
      <c r="AK40" s="176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27">
        <f t="shared" si="0"/>
        <v>0</v>
      </c>
      <c r="J41" s="37"/>
      <c r="K41" s="37"/>
      <c r="L41" s="37"/>
      <c r="M41" s="37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2">
        <f t="shared" si="3"/>
        <v>0</v>
      </c>
      <c r="W41" s="37"/>
      <c r="X41" s="195"/>
      <c r="Y41" s="37"/>
      <c r="Z41" s="172">
        <f t="shared" si="4"/>
        <v>0</v>
      </c>
      <c r="AA41" s="37"/>
      <c r="AB41" s="325"/>
      <c r="AC41" s="195"/>
      <c r="AD41" s="195"/>
      <c r="AE41" s="405">
        <f t="shared" si="5"/>
        <v>0</v>
      </c>
      <c r="AF41" s="37"/>
      <c r="AG41" s="325"/>
      <c r="AH41" s="195"/>
      <c r="AI41" s="195"/>
      <c r="AJ41" s="173">
        <f t="shared" si="6"/>
        <v>0</v>
      </c>
      <c r="AK41" s="176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27">
        <f t="shared" si="0"/>
        <v>0</v>
      </c>
      <c r="J42" s="37"/>
      <c r="K42" s="37"/>
      <c r="L42" s="37"/>
      <c r="M42" s="37"/>
      <c r="N42" s="37"/>
      <c r="O42" s="171">
        <f t="shared" si="1"/>
        <v>0</v>
      </c>
      <c r="P42" s="37"/>
      <c r="Q42" s="37"/>
      <c r="R42" s="205">
        <f t="shared" si="2"/>
        <v>0</v>
      </c>
      <c r="S42" s="37"/>
      <c r="T42" s="37"/>
      <c r="U42" s="37"/>
      <c r="V42" s="352">
        <f t="shared" si="3"/>
        <v>0</v>
      </c>
      <c r="W42" s="37"/>
      <c r="X42" s="195"/>
      <c r="Y42" s="37"/>
      <c r="Z42" s="172">
        <f t="shared" si="4"/>
        <v>0</v>
      </c>
      <c r="AA42" s="37"/>
      <c r="AB42" s="325"/>
      <c r="AC42" s="195"/>
      <c r="AD42" s="195"/>
      <c r="AE42" s="405">
        <f t="shared" si="5"/>
        <v>0</v>
      </c>
      <c r="AF42" s="37"/>
      <c r="AG42" s="325"/>
      <c r="AH42" s="195"/>
      <c r="AI42" s="195"/>
      <c r="AJ42" s="173">
        <f t="shared" si="6"/>
        <v>0</v>
      </c>
      <c r="AK42" s="176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27">
        <f t="shared" si="0"/>
        <v>0</v>
      </c>
      <c r="J43" s="37"/>
      <c r="K43" s="37"/>
      <c r="L43" s="37"/>
      <c r="M43" s="37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2">
        <f t="shared" si="3"/>
        <v>0</v>
      </c>
      <c r="W43" s="37"/>
      <c r="X43" s="195"/>
      <c r="Y43" s="37"/>
      <c r="Z43" s="172">
        <f t="shared" si="4"/>
        <v>0</v>
      </c>
      <c r="AA43" s="37"/>
      <c r="AB43" s="325"/>
      <c r="AC43" s="195"/>
      <c r="AD43" s="195"/>
      <c r="AE43" s="405">
        <f t="shared" si="5"/>
        <v>0</v>
      </c>
      <c r="AF43" s="37"/>
      <c r="AG43" s="325"/>
      <c r="AH43" s="195"/>
      <c r="AI43" s="195"/>
      <c r="AJ43" s="173">
        <f t="shared" si="6"/>
        <v>0</v>
      </c>
      <c r="AK43" s="176">
        <f t="shared" si="7"/>
        <v>0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27">
        <f t="shared" si="0"/>
        <v>0</v>
      </c>
      <c r="J44" s="37"/>
      <c r="K44" s="37"/>
      <c r="L44" s="37"/>
      <c r="M44" s="37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2">
        <f t="shared" si="3"/>
        <v>0</v>
      </c>
      <c r="W44" s="37"/>
      <c r="X44" s="195"/>
      <c r="Y44" s="37"/>
      <c r="Z44" s="172">
        <f t="shared" si="4"/>
        <v>0</v>
      </c>
      <c r="AA44" s="37"/>
      <c r="AB44" s="325"/>
      <c r="AC44" s="195"/>
      <c r="AD44" s="195"/>
      <c r="AE44" s="405">
        <f t="shared" si="5"/>
        <v>0</v>
      </c>
      <c r="AF44" s="37"/>
      <c r="AG44" s="325"/>
      <c r="AH44" s="195"/>
      <c r="AI44" s="195"/>
      <c r="AJ44" s="173">
        <f t="shared" si="6"/>
        <v>0</v>
      </c>
      <c r="AK44" s="176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27">
        <f t="shared" si="0"/>
        <v>0</v>
      </c>
      <c r="J45" s="37"/>
      <c r="K45" s="37"/>
      <c r="L45" s="37"/>
      <c r="M45" s="37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2">
        <f t="shared" si="3"/>
        <v>0</v>
      </c>
      <c r="W45" s="37"/>
      <c r="X45" s="195"/>
      <c r="Y45" s="37"/>
      <c r="Z45" s="172">
        <f t="shared" si="4"/>
        <v>0</v>
      </c>
      <c r="AA45" s="37"/>
      <c r="AB45" s="325"/>
      <c r="AC45" s="195"/>
      <c r="AD45" s="195"/>
      <c r="AE45" s="405">
        <f t="shared" si="5"/>
        <v>0</v>
      </c>
      <c r="AF45" s="37"/>
      <c r="AG45" s="325"/>
      <c r="AH45" s="195"/>
      <c r="AI45" s="195"/>
      <c r="AJ45" s="173">
        <f t="shared" si="6"/>
        <v>0</v>
      </c>
      <c r="AK45" s="176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27">
        <f t="shared" si="0"/>
        <v>0</v>
      </c>
      <c r="J46" s="37"/>
      <c r="K46" s="37"/>
      <c r="L46" s="37"/>
      <c r="M46" s="37"/>
      <c r="N46" s="37"/>
      <c r="O46" s="171">
        <f t="shared" si="1"/>
        <v>0</v>
      </c>
      <c r="P46" s="37"/>
      <c r="Q46" s="37"/>
      <c r="R46" s="205">
        <f t="shared" si="2"/>
        <v>0</v>
      </c>
      <c r="S46" s="37"/>
      <c r="T46" s="37"/>
      <c r="U46" s="37"/>
      <c r="V46" s="352">
        <f t="shared" si="3"/>
        <v>0</v>
      </c>
      <c r="W46" s="37"/>
      <c r="X46" s="195"/>
      <c r="Y46" s="37"/>
      <c r="Z46" s="172">
        <f t="shared" si="4"/>
        <v>0</v>
      </c>
      <c r="AA46" s="37"/>
      <c r="AB46" s="325"/>
      <c r="AC46" s="195"/>
      <c r="AD46" s="195"/>
      <c r="AE46" s="405">
        <f t="shared" si="5"/>
        <v>0</v>
      </c>
      <c r="AF46" s="37"/>
      <c r="AG46" s="325"/>
      <c r="AH46" s="195"/>
      <c r="AI46" s="195"/>
      <c r="AJ46" s="173">
        <f t="shared" si="6"/>
        <v>0</v>
      </c>
      <c r="AK46" s="176">
        <f t="shared" si="7"/>
        <v>0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27">
        <f t="shared" si="0"/>
        <v>0</v>
      </c>
      <c r="J47" s="37"/>
      <c r="K47" s="37"/>
      <c r="L47" s="37"/>
      <c r="M47" s="37"/>
      <c r="N47" s="37"/>
      <c r="O47" s="171">
        <f t="shared" si="1"/>
        <v>0</v>
      </c>
      <c r="P47" s="37"/>
      <c r="Q47" s="37"/>
      <c r="R47" s="205">
        <f t="shared" si="2"/>
        <v>0</v>
      </c>
      <c r="S47" s="172">
        <v>2.8000000000000001E-2</v>
      </c>
      <c r="T47" s="37"/>
      <c r="U47" s="37"/>
      <c r="V47" s="352">
        <f t="shared" si="3"/>
        <v>2.8000000000000001E-2</v>
      </c>
      <c r="W47" s="37"/>
      <c r="X47" s="195"/>
      <c r="Y47" s="37"/>
      <c r="Z47" s="172">
        <f t="shared" si="4"/>
        <v>0</v>
      </c>
      <c r="AA47" s="37"/>
      <c r="AB47" s="325"/>
      <c r="AC47" s="195"/>
      <c r="AD47" s="195"/>
      <c r="AE47" s="405">
        <f t="shared" si="5"/>
        <v>0</v>
      </c>
      <c r="AF47" s="37"/>
      <c r="AG47" s="325"/>
      <c r="AH47" s="195"/>
      <c r="AI47" s="195"/>
      <c r="AJ47" s="173">
        <f t="shared" si="6"/>
        <v>0</v>
      </c>
      <c r="AK47" s="176">
        <f t="shared" si="7"/>
        <v>2.8000000000000001E-2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27">
        <f t="shared" si="0"/>
        <v>0</v>
      </c>
      <c r="J48" s="37"/>
      <c r="K48" s="37"/>
      <c r="L48" s="37"/>
      <c r="M48" s="37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2">
        <f t="shared" si="3"/>
        <v>0</v>
      </c>
      <c r="W48" s="37"/>
      <c r="X48" s="195"/>
      <c r="Y48" s="37"/>
      <c r="Z48" s="172">
        <f t="shared" si="4"/>
        <v>0</v>
      </c>
      <c r="AA48" s="37"/>
      <c r="AB48" s="325"/>
      <c r="AC48" s="195"/>
      <c r="AD48" s="195"/>
      <c r="AE48" s="405">
        <f t="shared" si="5"/>
        <v>0</v>
      </c>
      <c r="AF48" s="37"/>
      <c r="AG48" s="325"/>
      <c r="AH48" s="195"/>
      <c r="AI48" s="195"/>
      <c r="AJ48" s="173">
        <f t="shared" si="6"/>
        <v>0</v>
      </c>
      <c r="AK48" s="176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27">
        <f t="shared" si="0"/>
        <v>0</v>
      </c>
      <c r="J49" s="37"/>
      <c r="K49" s="37"/>
      <c r="L49" s="37"/>
      <c r="M49" s="37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2">
        <f t="shared" si="3"/>
        <v>0</v>
      </c>
      <c r="W49" s="37"/>
      <c r="X49" s="195"/>
      <c r="Y49" s="37"/>
      <c r="Z49" s="172">
        <f t="shared" si="4"/>
        <v>0</v>
      </c>
      <c r="AA49" s="37"/>
      <c r="AB49" s="325"/>
      <c r="AC49" s="195"/>
      <c r="AD49" s="195"/>
      <c r="AE49" s="405">
        <f t="shared" si="5"/>
        <v>0</v>
      </c>
      <c r="AF49" s="37"/>
      <c r="AG49" s="325"/>
      <c r="AH49" s="195"/>
      <c r="AI49" s="195"/>
      <c r="AJ49" s="173">
        <f t="shared" si="6"/>
        <v>0</v>
      </c>
      <c r="AK49" s="176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27">
        <f t="shared" si="0"/>
        <v>0</v>
      </c>
      <c r="J50" s="37"/>
      <c r="K50" s="37"/>
      <c r="L50" s="37"/>
      <c r="M50" s="37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2">
        <f t="shared" si="3"/>
        <v>0</v>
      </c>
      <c r="W50" s="37"/>
      <c r="X50" s="195"/>
      <c r="Y50" s="37"/>
      <c r="Z50" s="172">
        <f t="shared" si="4"/>
        <v>0</v>
      </c>
      <c r="AA50" s="37"/>
      <c r="AB50" s="325"/>
      <c r="AC50" s="195"/>
      <c r="AD50" s="195"/>
      <c r="AE50" s="405">
        <f t="shared" si="5"/>
        <v>0</v>
      </c>
      <c r="AF50" s="37"/>
      <c r="AG50" s="325"/>
      <c r="AH50" s="195"/>
      <c r="AI50" s="195"/>
      <c r="AJ50" s="173">
        <f t="shared" si="6"/>
        <v>0</v>
      </c>
      <c r="AK50" s="176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27">
        <f t="shared" si="0"/>
        <v>0</v>
      </c>
      <c r="J51" s="37"/>
      <c r="K51" s="37"/>
      <c r="L51" s="37"/>
      <c r="M51" s="37"/>
      <c r="N51" s="37"/>
      <c r="O51" s="171">
        <f t="shared" si="1"/>
        <v>0</v>
      </c>
      <c r="P51" s="37"/>
      <c r="Q51" s="37"/>
      <c r="R51" s="205">
        <f t="shared" si="2"/>
        <v>0</v>
      </c>
      <c r="S51" s="37"/>
      <c r="T51" s="37"/>
      <c r="U51" s="37"/>
      <c r="V51" s="352">
        <f t="shared" si="3"/>
        <v>0</v>
      </c>
      <c r="W51" s="37"/>
      <c r="X51" s="195"/>
      <c r="Y51" s="37"/>
      <c r="Z51" s="172">
        <f t="shared" si="4"/>
        <v>0</v>
      </c>
      <c r="AA51" s="37"/>
      <c r="AB51" s="325"/>
      <c r="AC51" s="195"/>
      <c r="AD51" s="195"/>
      <c r="AE51" s="405">
        <f t="shared" si="5"/>
        <v>0</v>
      </c>
      <c r="AF51" s="37"/>
      <c r="AG51" s="325"/>
      <c r="AH51" s="195"/>
      <c r="AI51" s="195"/>
      <c r="AJ51" s="173">
        <f t="shared" si="6"/>
        <v>0</v>
      </c>
      <c r="AK51" s="176">
        <f t="shared" si="7"/>
        <v>0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37"/>
      <c r="F52" s="37"/>
      <c r="G52" s="37"/>
      <c r="H52" s="37"/>
      <c r="I52" s="427">
        <f t="shared" si="0"/>
        <v>0</v>
      </c>
      <c r="J52" s="37"/>
      <c r="K52" s="37"/>
      <c r="L52" s="37"/>
      <c r="M52" s="37"/>
      <c r="N52" s="37"/>
      <c r="O52" s="171">
        <f t="shared" si="1"/>
        <v>0</v>
      </c>
      <c r="P52" s="37"/>
      <c r="Q52" s="37"/>
      <c r="R52" s="205">
        <f t="shared" si="2"/>
        <v>0</v>
      </c>
      <c r="S52" s="37"/>
      <c r="T52" s="37"/>
      <c r="U52" s="37"/>
      <c r="V52" s="352">
        <f t="shared" si="3"/>
        <v>0</v>
      </c>
      <c r="W52" s="37"/>
      <c r="X52" s="195"/>
      <c r="Y52" s="37"/>
      <c r="Z52" s="172">
        <f t="shared" si="4"/>
        <v>0</v>
      </c>
      <c r="AA52" s="37"/>
      <c r="AB52" s="325"/>
      <c r="AC52" s="195"/>
      <c r="AD52" s="195"/>
      <c r="AE52" s="405">
        <f t="shared" si="5"/>
        <v>0</v>
      </c>
      <c r="AF52" s="37"/>
      <c r="AG52" s="325"/>
      <c r="AH52" s="195"/>
      <c r="AI52" s="195"/>
      <c r="AJ52" s="173">
        <f t="shared" si="6"/>
        <v>0</v>
      </c>
      <c r="AK52" s="176">
        <f t="shared" si="7"/>
        <v>0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27">
        <f t="shared" si="0"/>
        <v>0</v>
      </c>
      <c r="J53" s="37"/>
      <c r="K53" s="37"/>
      <c r="L53" s="37"/>
      <c r="M53" s="37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2">
        <f t="shared" si="3"/>
        <v>0</v>
      </c>
      <c r="W53" s="37"/>
      <c r="X53" s="195"/>
      <c r="Y53" s="37"/>
      <c r="Z53" s="172">
        <f t="shared" si="4"/>
        <v>0</v>
      </c>
      <c r="AA53" s="37"/>
      <c r="AB53" s="325"/>
      <c r="AC53" s="195"/>
      <c r="AD53" s="195"/>
      <c r="AE53" s="405">
        <f t="shared" si="5"/>
        <v>0</v>
      </c>
      <c r="AF53" s="37"/>
      <c r="AG53" s="325"/>
      <c r="AH53" s="195"/>
      <c r="AI53" s="195"/>
      <c r="AJ53" s="173">
        <f t="shared" si="6"/>
        <v>0</v>
      </c>
      <c r="AK53" s="176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27">
        <f t="shared" si="0"/>
        <v>0</v>
      </c>
      <c r="J54" s="37"/>
      <c r="K54" s="37"/>
      <c r="L54" s="37"/>
      <c r="M54" s="37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2">
        <f t="shared" si="3"/>
        <v>0</v>
      </c>
      <c r="W54" s="37"/>
      <c r="X54" s="195"/>
      <c r="Y54" s="37"/>
      <c r="Z54" s="172">
        <f t="shared" si="4"/>
        <v>0</v>
      </c>
      <c r="AA54" s="37"/>
      <c r="AB54" s="325"/>
      <c r="AC54" s="195"/>
      <c r="AD54" s="195"/>
      <c r="AE54" s="405">
        <f t="shared" si="5"/>
        <v>0</v>
      </c>
      <c r="AF54" s="37"/>
      <c r="AG54" s="325"/>
      <c r="AH54" s="195"/>
      <c r="AI54" s="195"/>
      <c r="AJ54" s="173">
        <f t="shared" si="6"/>
        <v>0</v>
      </c>
      <c r="AK54" s="176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427">
        <v>1.58E-3</v>
      </c>
      <c r="F55" s="37"/>
      <c r="G55" s="37"/>
      <c r="H55" s="37"/>
      <c r="I55" s="427">
        <f t="shared" si="0"/>
        <v>1.58E-3</v>
      </c>
      <c r="J55" s="37"/>
      <c r="K55" s="427">
        <v>1.58E-3</v>
      </c>
      <c r="L55" s="37"/>
      <c r="M55" s="37"/>
      <c r="N55" s="37"/>
      <c r="O55" s="171">
        <f t="shared" si="1"/>
        <v>1.58E-3</v>
      </c>
      <c r="P55" s="37"/>
      <c r="Q55" s="37"/>
      <c r="R55" s="205">
        <f t="shared" si="2"/>
        <v>0</v>
      </c>
      <c r="S55" s="37"/>
      <c r="T55" s="37"/>
      <c r="U55" s="37"/>
      <c r="V55" s="352">
        <f t="shared" si="3"/>
        <v>0</v>
      </c>
      <c r="W55" s="37"/>
      <c r="X55" s="195"/>
      <c r="Y55" s="37"/>
      <c r="Z55" s="172">
        <f t="shared" si="4"/>
        <v>0</v>
      </c>
      <c r="AA55" s="172">
        <v>1.8E-3</v>
      </c>
      <c r="AB55" s="325"/>
      <c r="AC55" s="195"/>
      <c r="AD55" s="195"/>
      <c r="AE55" s="405">
        <f t="shared" si="5"/>
        <v>1.8E-3</v>
      </c>
      <c r="AF55" s="172">
        <v>1.8E-3</v>
      </c>
      <c r="AG55" s="325"/>
      <c r="AH55" s="195"/>
      <c r="AI55" s="195"/>
      <c r="AJ55" s="173">
        <f t="shared" si="6"/>
        <v>0</v>
      </c>
      <c r="AK55" s="176">
        <f t="shared" si="7"/>
        <v>4.96E-3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427">
        <v>3.5E-4</v>
      </c>
      <c r="F56" s="37"/>
      <c r="G56" s="427">
        <v>0.01</v>
      </c>
      <c r="H56" s="37"/>
      <c r="I56" s="427">
        <f t="shared" si="0"/>
        <v>1.035E-2</v>
      </c>
      <c r="J56" s="37"/>
      <c r="K56" s="427">
        <v>3.5E-4</v>
      </c>
      <c r="L56" s="37"/>
      <c r="M56" s="427">
        <v>0.01</v>
      </c>
      <c r="N56" s="37"/>
      <c r="O56" s="171">
        <f t="shared" si="1"/>
        <v>1.035E-2</v>
      </c>
      <c r="P56" s="37"/>
      <c r="Q56" s="172">
        <v>0.01</v>
      </c>
      <c r="R56" s="205">
        <f t="shared" si="2"/>
        <v>0.01</v>
      </c>
      <c r="S56" s="172">
        <v>5.0000000000000001E-4</v>
      </c>
      <c r="T56" s="172">
        <v>0.01</v>
      </c>
      <c r="U56" s="37"/>
      <c r="V56" s="352">
        <f t="shared" si="3"/>
        <v>1.0500000000000001E-2</v>
      </c>
      <c r="W56" s="37"/>
      <c r="X56" s="395">
        <v>0.01</v>
      </c>
      <c r="Y56" s="37"/>
      <c r="Z56" s="172">
        <f t="shared" si="4"/>
        <v>0.01</v>
      </c>
      <c r="AA56" s="172">
        <v>4.0000000000000002E-4</v>
      </c>
      <c r="AB56" s="325"/>
      <c r="AC56" s="417">
        <v>0.01</v>
      </c>
      <c r="AD56" s="195"/>
      <c r="AE56" s="405">
        <f t="shared" si="5"/>
        <v>1.04E-2</v>
      </c>
      <c r="AF56" s="172">
        <v>4.0000000000000002E-4</v>
      </c>
      <c r="AG56" s="325"/>
      <c r="AH56" s="417">
        <v>0.01</v>
      </c>
      <c r="AI56" s="195"/>
      <c r="AJ56" s="173">
        <f t="shared" si="6"/>
        <v>0</v>
      </c>
      <c r="AK56" s="176">
        <f t="shared" si="7"/>
        <v>6.1600000000000002E-2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27">
        <v>1.1000000000000001E-3</v>
      </c>
      <c r="F57" s="37"/>
      <c r="G57" s="37"/>
      <c r="H57" s="37"/>
      <c r="I57" s="427">
        <f t="shared" si="0"/>
        <v>1.1000000000000001E-3</v>
      </c>
      <c r="J57" s="37"/>
      <c r="K57" s="427">
        <v>1.1000000000000001E-3</v>
      </c>
      <c r="L57" s="37"/>
      <c r="M57" s="37"/>
      <c r="N57" s="37"/>
      <c r="O57" s="171">
        <f t="shared" si="1"/>
        <v>1.1000000000000001E-3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2">
        <f t="shared" si="3"/>
        <v>2.9999999999999997E-4</v>
      </c>
      <c r="W57" s="172">
        <v>1E-3</v>
      </c>
      <c r="X57" s="195"/>
      <c r="Y57" s="37"/>
      <c r="Z57" s="172">
        <f t="shared" si="4"/>
        <v>1E-3</v>
      </c>
      <c r="AA57" s="172">
        <v>1.1999999999999999E-3</v>
      </c>
      <c r="AB57" s="325"/>
      <c r="AC57" s="195"/>
      <c r="AD57" s="195"/>
      <c r="AE57" s="405">
        <f t="shared" si="5"/>
        <v>1.1999999999999999E-3</v>
      </c>
      <c r="AF57" s="172">
        <v>1.1999999999999999E-3</v>
      </c>
      <c r="AG57" s="325"/>
      <c r="AH57" s="195"/>
      <c r="AI57" s="195"/>
      <c r="AJ57" s="173">
        <f t="shared" si="6"/>
        <v>0</v>
      </c>
      <c r="AK57" s="176">
        <f t="shared" si="7"/>
        <v>4.7000000000000002E-3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27">
        <f t="shared" si="0"/>
        <v>0</v>
      </c>
      <c r="J58" s="37"/>
      <c r="K58" s="37"/>
      <c r="L58" s="37"/>
      <c r="M58" s="37"/>
      <c r="N58" s="37"/>
      <c r="O58" s="171">
        <f t="shared" si="1"/>
        <v>0</v>
      </c>
      <c r="P58" s="37"/>
      <c r="Q58" s="37"/>
      <c r="R58" s="205">
        <f t="shared" si="2"/>
        <v>0</v>
      </c>
      <c r="S58" s="37"/>
      <c r="T58" s="37"/>
      <c r="U58" s="37"/>
      <c r="V58" s="352">
        <f t="shared" si="3"/>
        <v>0</v>
      </c>
      <c r="W58" s="37"/>
      <c r="X58" s="195"/>
      <c r="Y58" s="37"/>
      <c r="Z58" s="172">
        <f t="shared" si="4"/>
        <v>0</v>
      </c>
      <c r="AA58" s="37"/>
      <c r="AB58" s="325"/>
      <c r="AC58" s="195"/>
      <c r="AD58" s="195"/>
      <c r="AE58" s="405">
        <f t="shared" si="5"/>
        <v>0</v>
      </c>
      <c r="AF58" s="37"/>
      <c r="AG58" s="325"/>
      <c r="AH58" s="195"/>
      <c r="AI58" s="195"/>
      <c r="AJ58" s="173">
        <f t="shared" si="6"/>
        <v>0</v>
      </c>
      <c r="AK58" s="176">
        <f t="shared" si="7"/>
        <v>0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27">
        <f t="shared" si="0"/>
        <v>0</v>
      </c>
      <c r="J59" s="37"/>
      <c r="K59" s="37"/>
      <c r="L59" s="37"/>
      <c r="M59" s="37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2">
        <f t="shared" si="3"/>
        <v>0</v>
      </c>
      <c r="W59" s="37"/>
      <c r="X59" s="195"/>
      <c r="Y59" s="37"/>
      <c r="Z59" s="172">
        <f t="shared" si="4"/>
        <v>0</v>
      </c>
      <c r="AA59" s="37"/>
      <c r="AB59" s="325"/>
      <c r="AC59" s="195"/>
      <c r="AD59" s="195"/>
      <c r="AE59" s="405">
        <f t="shared" si="5"/>
        <v>0</v>
      </c>
      <c r="AF59" s="37"/>
      <c r="AG59" s="325"/>
      <c r="AH59" s="195"/>
      <c r="AI59" s="195"/>
      <c r="AJ59" s="173">
        <f t="shared" si="6"/>
        <v>0</v>
      </c>
      <c r="AK59" s="176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27">
        <f t="shared" si="0"/>
        <v>0</v>
      </c>
      <c r="J60" s="37"/>
      <c r="K60" s="37"/>
      <c r="L60" s="37"/>
      <c r="M60" s="37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2">
        <f t="shared" si="3"/>
        <v>0</v>
      </c>
      <c r="W60" s="37"/>
      <c r="X60" s="195"/>
      <c r="Y60" s="37"/>
      <c r="Z60" s="172">
        <f t="shared" si="4"/>
        <v>0</v>
      </c>
      <c r="AA60" s="37"/>
      <c r="AB60" s="325"/>
      <c r="AC60" s="195"/>
      <c r="AD60" s="195"/>
      <c r="AE60" s="405">
        <f t="shared" si="5"/>
        <v>0</v>
      </c>
      <c r="AF60" s="37"/>
      <c r="AG60" s="325"/>
      <c r="AH60" s="195"/>
      <c r="AI60" s="195"/>
      <c r="AJ60" s="173">
        <f t="shared" si="6"/>
        <v>0</v>
      </c>
      <c r="AK60" s="176">
        <f t="shared" si="7"/>
        <v>0</v>
      </c>
    </row>
    <row r="61" spans="1:37" x14ac:dyDescent="0.3">
      <c r="A61" s="6"/>
      <c r="B61" s="63" t="s">
        <v>51</v>
      </c>
      <c r="C61" s="7"/>
      <c r="D61" s="37"/>
      <c r="E61" s="37"/>
      <c r="F61" s="37"/>
      <c r="G61" s="37"/>
      <c r="H61" s="37"/>
      <c r="I61" s="427">
        <f t="shared" si="0"/>
        <v>0</v>
      </c>
      <c r="J61" s="37"/>
      <c r="K61" s="37"/>
      <c r="L61" s="37"/>
      <c r="M61" s="37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2">
        <f t="shared" si="3"/>
        <v>0</v>
      </c>
      <c r="W61" s="37"/>
      <c r="X61" s="195"/>
      <c r="Y61" s="37"/>
      <c r="Z61" s="172">
        <f t="shared" si="4"/>
        <v>0</v>
      </c>
      <c r="AA61" s="37"/>
      <c r="AB61" s="325"/>
      <c r="AC61" s="195"/>
      <c r="AD61" s="195"/>
      <c r="AE61" s="405">
        <f t="shared" si="5"/>
        <v>0</v>
      </c>
      <c r="AF61" s="37"/>
      <c r="AG61" s="325"/>
      <c r="AH61" s="195"/>
      <c r="AI61" s="195"/>
      <c r="AJ61" s="173">
        <f t="shared" si="6"/>
        <v>0</v>
      </c>
      <c r="AK61" s="176">
        <f t="shared" si="7"/>
        <v>0</v>
      </c>
    </row>
    <row r="62" spans="1:37" x14ac:dyDescent="0.3">
      <c r="A62" s="66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27">
        <f t="shared" si="0"/>
        <v>0</v>
      </c>
      <c r="J62" s="37"/>
      <c r="K62" s="37"/>
      <c r="L62" s="37"/>
      <c r="M62" s="37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2">
        <f t="shared" si="3"/>
        <v>0</v>
      </c>
      <c r="W62" s="37"/>
      <c r="X62" s="195"/>
      <c r="Y62" s="37"/>
      <c r="Z62" s="172">
        <f t="shared" si="4"/>
        <v>0</v>
      </c>
      <c r="AA62" s="37"/>
      <c r="AB62" s="325"/>
      <c r="AC62" s="195"/>
      <c r="AD62" s="195"/>
      <c r="AE62" s="405">
        <f t="shared" si="5"/>
        <v>0</v>
      </c>
      <c r="AF62" s="37"/>
      <c r="AG62" s="325"/>
      <c r="AH62" s="195"/>
      <c r="AI62" s="195"/>
      <c r="AJ62" s="173">
        <f t="shared" si="6"/>
        <v>0</v>
      </c>
      <c r="AK62" s="176">
        <f t="shared" si="7"/>
        <v>0</v>
      </c>
    </row>
    <row r="63" spans="1:37" x14ac:dyDescent="0.3">
      <c r="A63" s="66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27">
        <f t="shared" si="0"/>
        <v>0</v>
      </c>
      <c r="J63" s="37"/>
      <c r="K63" s="37"/>
      <c r="L63" s="37"/>
      <c r="M63" s="37"/>
      <c r="N63" s="37"/>
      <c r="O63" s="171">
        <f t="shared" si="1"/>
        <v>0</v>
      </c>
      <c r="P63" s="37"/>
      <c r="Q63" s="37"/>
      <c r="R63" s="205">
        <f t="shared" si="2"/>
        <v>0</v>
      </c>
      <c r="S63" s="37"/>
      <c r="T63" s="37"/>
      <c r="U63" s="37"/>
      <c r="V63" s="352">
        <f t="shared" si="3"/>
        <v>0</v>
      </c>
      <c r="W63" s="37"/>
      <c r="X63" s="195"/>
      <c r="Y63" s="37"/>
      <c r="Z63" s="172">
        <f t="shared" si="4"/>
        <v>0</v>
      </c>
      <c r="AA63" s="37"/>
      <c r="AB63" s="325"/>
      <c r="AC63" s="195"/>
      <c r="AD63" s="195"/>
      <c r="AE63" s="405">
        <f t="shared" si="5"/>
        <v>0</v>
      </c>
      <c r="AF63" s="37"/>
      <c r="AG63" s="325"/>
      <c r="AH63" s="195"/>
      <c r="AI63" s="195"/>
      <c r="AJ63" s="173">
        <f t="shared" si="6"/>
        <v>0</v>
      </c>
      <c r="AK63" s="176">
        <f t="shared" si="7"/>
        <v>0</v>
      </c>
    </row>
    <row r="64" spans="1:37" x14ac:dyDescent="0.3">
      <c r="A64" s="66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27">
        <f t="shared" si="0"/>
        <v>0</v>
      </c>
      <c r="J64" s="37"/>
      <c r="K64" s="37"/>
      <c r="L64" s="37"/>
      <c r="M64" s="37"/>
      <c r="N64" s="37"/>
      <c r="O64" s="171">
        <f t="shared" si="1"/>
        <v>0</v>
      </c>
      <c r="P64" s="37"/>
      <c r="Q64" s="37"/>
      <c r="R64" s="205">
        <f t="shared" si="2"/>
        <v>0</v>
      </c>
      <c r="S64" s="37"/>
      <c r="T64" s="37"/>
      <c r="U64" s="37"/>
      <c r="V64" s="352">
        <f t="shared" si="3"/>
        <v>0</v>
      </c>
      <c r="W64" s="37"/>
      <c r="X64" s="195"/>
      <c r="Y64" s="37"/>
      <c r="Z64" s="172">
        <f t="shared" si="4"/>
        <v>0</v>
      </c>
      <c r="AA64" s="37"/>
      <c r="AB64" s="325"/>
      <c r="AC64" s="195"/>
      <c r="AD64" s="195"/>
      <c r="AE64" s="405">
        <f t="shared" si="5"/>
        <v>0</v>
      </c>
      <c r="AF64" s="37"/>
      <c r="AG64" s="325"/>
      <c r="AH64" s="195"/>
      <c r="AI64" s="195"/>
      <c r="AJ64" s="173">
        <f t="shared" si="6"/>
        <v>0</v>
      </c>
      <c r="AK64" s="176">
        <f t="shared" si="7"/>
        <v>0</v>
      </c>
    </row>
    <row r="65" spans="1:37" x14ac:dyDescent="0.3">
      <c r="A65" s="66">
        <v>53</v>
      </c>
      <c r="B65" s="18" t="s">
        <v>215</v>
      </c>
      <c r="C65" s="19" t="s">
        <v>12</v>
      </c>
      <c r="D65" s="37"/>
      <c r="E65" s="37"/>
      <c r="F65" s="37"/>
      <c r="G65" s="37"/>
      <c r="H65" s="37"/>
      <c r="I65" s="427">
        <f t="shared" si="0"/>
        <v>0</v>
      </c>
      <c r="J65" s="37"/>
      <c r="K65" s="37"/>
      <c r="L65" s="37"/>
      <c r="M65" s="37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2">
        <f t="shared" si="3"/>
        <v>0</v>
      </c>
      <c r="W65" s="37"/>
      <c r="X65" s="195"/>
      <c r="Y65" s="37"/>
      <c r="Z65" s="172">
        <f t="shared" si="4"/>
        <v>0</v>
      </c>
      <c r="AA65" s="37"/>
      <c r="AB65" s="325"/>
      <c r="AC65" s="195"/>
      <c r="AD65" s="195"/>
      <c r="AE65" s="405">
        <f t="shared" si="5"/>
        <v>0</v>
      </c>
      <c r="AF65" s="37"/>
      <c r="AG65" s="325"/>
      <c r="AH65" s="195"/>
      <c r="AI65" s="195"/>
      <c r="AJ65" s="173">
        <f t="shared" si="6"/>
        <v>0</v>
      </c>
      <c r="AK65" s="176">
        <f t="shared" si="7"/>
        <v>0</v>
      </c>
    </row>
    <row r="66" spans="1:37" x14ac:dyDescent="0.3">
      <c r="A66" s="66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27">
        <f t="shared" si="0"/>
        <v>0</v>
      </c>
      <c r="J66" s="37"/>
      <c r="K66" s="37"/>
      <c r="L66" s="37"/>
      <c r="M66" s="37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2">
        <f t="shared" si="3"/>
        <v>0</v>
      </c>
      <c r="W66" s="37"/>
      <c r="X66" s="195"/>
      <c r="Y66" s="37"/>
      <c r="Z66" s="172">
        <f t="shared" si="4"/>
        <v>0</v>
      </c>
      <c r="AA66" s="37"/>
      <c r="AB66" s="325"/>
      <c r="AC66" s="195"/>
      <c r="AD66" s="195"/>
      <c r="AE66" s="405">
        <f t="shared" si="5"/>
        <v>0</v>
      </c>
      <c r="AF66" s="37"/>
      <c r="AG66" s="325"/>
      <c r="AH66" s="195"/>
      <c r="AI66" s="195"/>
      <c r="AJ66" s="173">
        <f t="shared" si="6"/>
        <v>0</v>
      </c>
      <c r="AK66" s="176">
        <f t="shared" si="7"/>
        <v>0</v>
      </c>
    </row>
    <row r="67" spans="1:37" x14ac:dyDescent="0.3">
      <c r="A67" s="66">
        <v>55</v>
      </c>
      <c r="B67" s="46" t="s">
        <v>120</v>
      </c>
      <c r="C67" s="24" t="s">
        <v>12</v>
      </c>
      <c r="D67" s="37"/>
      <c r="E67" s="37"/>
      <c r="F67" s="37"/>
      <c r="G67" s="37"/>
      <c r="H67" s="37"/>
      <c r="I67" s="427">
        <f t="shared" si="0"/>
        <v>0</v>
      </c>
      <c r="J67" s="37"/>
      <c r="K67" s="37"/>
      <c r="L67" s="37"/>
      <c r="M67" s="37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2">
        <f t="shared" si="3"/>
        <v>0</v>
      </c>
      <c r="W67" s="37"/>
      <c r="X67" s="195"/>
      <c r="Y67" s="37"/>
      <c r="Z67" s="172">
        <f t="shared" si="4"/>
        <v>0</v>
      </c>
      <c r="AA67" s="37"/>
      <c r="AB67" s="325"/>
      <c r="AC67" s="195"/>
      <c r="AD67" s="195"/>
      <c r="AE67" s="405">
        <f t="shared" si="5"/>
        <v>0</v>
      </c>
      <c r="AF67" s="37"/>
      <c r="AG67" s="325"/>
      <c r="AH67" s="195"/>
      <c r="AI67" s="195"/>
      <c r="AJ67" s="173">
        <f t="shared" si="6"/>
        <v>0</v>
      </c>
      <c r="AK67" s="176">
        <f t="shared" si="7"/>
        <v>0</v>
      </c>
    </row>
    <row r="68" spans="1:37" x14ac:dyDescent="0.3">
      <c r="A68" s="66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27">
        <f t="shared" si="0"/>
        <v>0</v>
      </c>
      <c r="J68" s="37"/>
      <c r="K68" s="37"/>
      <c r="L68" s="37"/>
      <c r="M68" s="37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2">
        <f t="shared" si="3"/>
        <v>0</v>
      </c>
      <c r="W68" s="37"/>
      <c r="X68" s="195"/>
      <c r="Y68" s="37"/>
      <c r="Z68" s="172">
        <f t="shared" si="4"/>
        <v>0</v>
      </c>
      <c r="AA68" s="37"/>
      <c r="AB68" s="325"/>
      <c r="AC68" s="195"/>
      <c r="AD68" s="195"/>
      <c r="AE68" s="405">
        <f t="shared" si="5"/>
        <v>0</v>
      </c>
      <c r="AF68" s="37"/>
      <c r="AG68" s="325"/>
      <c r="AH68" s="195"/>
      <c r="AI68" s="195"/>
      <c r="AJ68" s="173">
        <f t="shared" si="6"/>
        <v>0</v>
      </c>
      <c r="AK68" s="176">
        <f t="shared" si="7"/>
        <v>0</v>
      </c>
    </row>
    <row r="69" spans="1:37" x14ac:dyDescent="0.3">
      <c r="A69" s="66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27">
        <f t="shared" si="0"/>
        <v>0</v>
      </c>
      <c r="J69" s="37"/>
      <c r="K69" s="37"/>
      <c r="L69" s="37"/>
      <c r="M69" s="37"/>
      <c r="N69" s="37"/>
      <c r="O69" s="171">
        <f t="shared" si="1"/>
        <v>0</v>
      </c>
      <c r="P69" s="37"/>
      <c r="Q69" s="37"/>
      <c r="R69" s="205">
        <f t="shared" si="2"/>
        <v>0</v>
      </c>
      <c r="S69" s="37"/>
      <c r="T69" s="37"/>
      <c r="U69" s="37"/>
      <c r="V69" s="352">
        <f t="shared" si="3"/>
        <v>0</v>
      </c>
      <c r="W69" s="172">
        <v>2.7300000000000001E-2</v>
      </c>
      <c r="X69" s="195"/>
      <c r="Y69" s="37"/>
      <c r="Z69" s="172">
        <f t="shared" si="4"/>
        <v>2.7300000000000001E-2</v>
      </c>
      <c r="AA69" s="37"/>
      <c r="AB69" s="325"/>
      <c r="AC69" s="195"/>
      <c r="AD69" s="195"/>
      <c r="AE69" s="405">
        <f t="shared" si="5"/>
        <v>0</v>
      </c>
      <c r="AF69" s="37"/>
      <c r="AG69" s="325"/>
      <c r="AH69" s="195"/>
      <c r="AI69" s="195"/>
      <c r="AJ69" s="173">
        <f t="shared" si="6"/>
        <v>0</v>
      </c>
      <c r="AK69" s="176">
        <f t="shared" si="7"/>
        <v>2.7300000000000001E-2</v>
      </c>
    </row>
    <row r="70" spans="1:37" x14ac:dyDescent="0.3">
      <c r="A70" s="66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27">
        <f t="shared" si="0"/>
        <v>0</v>
      </c>
      <c r="J70" s="37"/>
      <c r="K70" s="37"/>
      <c r="L70" s="37"/>
      <c r="M70" s="37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2">
        <f t="shared" si="3"/>
        <v>0</v>
      </c>
      <c r="W70" s="37"/>
      <c r="X70" s="195"/>
      <c r="Y70" s="37"/>
      <c r="Z70" s="172">
        <f t="shared" si="4"/>
        <v>0</v>
      </c>
      <c r="AA70" s="37"/>
      <c r="AB70" s="325"/>
      <c r="AC70" s="195"/>
      <c r="AD70" s="195"/>
      <c r="AE70" s="405">
        <f t="shared" si="5"/>
        <v>0</v>
      </c>
      <c r="AF70" s="37"/>
      <c r="AG70" s="325"/>
      <c r="AH70" s="195"/>
      <c r="AI70" s="195"/>
      <c r="AJ70" s="173">
        <f t="shared" si="6"/>
        <v>0</v>
      </c>
      <c r="AK70" s="176">
        <f t="shared" si="7"/>
        <v>0</v>
      </c>
    </row>
    <row r="71" spans="1:37" x14ac:dyDescent="0.3">
      <c r="A71" s="66">
        <v>59</v>
      </c>
      <c r="B71" s="15" t="s">
        <v>56</v>
      </c>
      <c r="C71" s="16" t="s">
        <v>12</v>
      </c>
      <c r="D71" s="37"/>
      <c r="E71" s="427">
        <v>2.0999999999999999E-3</v>
      </c>
      <c r="F71" s="37"/>
      <c r="G71" s="37"/>
      <c r="H71" s="37"/>
      <c r="I71" s="427">
        <f t="shared" si="0"/>
        <v>2.0999999999999999E-3</v>
      </c>
      <c r="J71" s="37"/>
      <c r="K71" s="427">
        <v>2.0999999999999999E-3</v>
      </c>
      <c r="L71" s="37"/>
      <c r="M71" s="37"/>
      <c r="N71" s="37"/>
      <c r="O71" s="171">
        <f t="shared" si="1"/>
        <v>2.0999999999999999E-3</v>
      </c>
      <c r="P71" s="37"/>
      <c r="Q71" s="37"/>
      <c r="R71" s="205">
        <f t="shared" si="2"/>
        <v>0</v>
      </c>
      <c r="S71" s="37"/>
      <c r="T71" s="37"/>
      <c r="U71" s="37"/>
      <c r="V71" s="352">
        <f t="shared" si="3"/>
        <v>0</v>
      </c>
      <c r="W71" s="37"/>
      <c r="X71" s="195"/>
      <c r="Y71" s="37"/>
      <c r="Z71" s="172">
        <f t="shared" si="4"/>
        <v>0</v>
      </c>
      <c r="AA71" s="37"/>
      <c r="AB71" s="325"/>
      <c r="AC71" s="195"/>
      <c r="AD71" s="195"/>
      <c r="AE71" s="405">
        <f t="shared" si="5"/>
        <v>0</v>
      </c>
      <c r="AF71" s="37"/>
      <c r="AG71" s="325"/>
      <c r="AH71" s="195"/>
      <c r="AI71" s="195"/>
      <c r="AJ71" s="173">
        <f t="shared" si="6"/>
        <v>0</v>
      </c>
      <c r="AK71" s="176">
        <f t="shared" si="7"/>
        <v>4.1999999999999997E-3</v>
      </c>
    </row>
    <row r="72" spans="1:37" x14ac:dyDescent="0.3">
      <c r="A72" s="66">
        <v>60</v>
      </c>
      <c r="B72" s="46" t="s">
        <v>108</v>
      </c>
      <c r="C72" s="54" t="s">
        <v>12</v>
      </c>
      <c r="D72" s="37"/>
      <c r="E72" s="37"/>
      <c r="F72" s="37"/>
      <c r="G72" s="37"/>
      <c r="H72" s="37"/>
      <c r="I72" s="427">
        <f t="shared" ref="I72:I135" si="8">(H72+G72+F72+E72+D72)*$I$5</f>
        <v>0</v>
      </c>
      <c r="J72" s="37"/>
      <c r="K72" s="37"/>
      <c r="L72" s="37"/>
      <c r="M72" s="37"/>
      <c r="N72" s="37"/>
      <c r="O72" s="171">
        <f t="shared" ref="O72:O135" si="9">(N72+M72+K72+J72+L72)*$O$5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2">
        <f t="shared" ref="V72:V135" si="11">(U72+T72+S72)*$V$5</f>
        <v>0</v>
      </c>
      <c r="W72" s="37"/>
      <c r="X72" s="195"/>
      <c r="Y72" s="37"/>
      <c r="Z72" s="172">
        <f t="shared" ref="Z72:Z135" si="12">(Y72+X72+W72)*$Z$5</f>
        <v>0</v>
      </c>
      <c r="AA72" s="37"/>
      <c r="AB72" s="325"/>
      <c r="AC72" s="195"/>
      <c r="AD72" s="195"/>
      <c r="AE72" s="405">
        <f t="shared" ref="AE72:AE135" si="13">(AA72+AC72+AD72)*$AE$5</f>
        <v>0</v>
      </c>
      <c r="AF72" s="37"/>
      <c r="AG72" s="325"/>
      <c r="AH72" s="195"/>
      <c r="AI72" s="195"/>
      <c r="AJ72" s="173">
        <f t="shared" ref="AJ72:AJ135" si="14">(AI72+AH72+AG72+AF72)*$AJ$5</f>
        <v>0</v>
      </c>
      <c r="AK72" s="176">
        <f t="shared" ref="AK72:AK135" si="15">AJ72+AE72+Z72+V72+R72+O72+I72</f>
        <v>0</v>
      </c>
    </row>
    <row r="73" spans="1:37" x14ac:dyDescent="0.3">
      <c r="A73" s="14"/>
      <c r="B73" s="253" t="s">
        <v>194</v>
      </c>
      <c r="C73" s="7"/>
      <c r="D73" s="37"/>
      <c r="E73" s="37"/>
      <c r="F73" s="37"/>
      <c r="G73" s="37"/>
      <c r="H73" s="37"/>
      <c r="I73" s="427">
        <f t="shared" si="8"/>
        <v>0</v>
      </c>
      <c r="J73" s="37"/>
      <c r="K73" s="37"/>
      <c r="L73" s="37"/>
      <c r="M73" s="37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2">
        <f t="shared" si="11"/>
        <v>0</v>
      </c>
      <c r="W73" s="37"/>
      <c r="X73" s="195"/>
      <c r="Y73" s="37"/>
      <c r="Z73" s="172">
        <f t="shared" si="12"/>
        <v>0</v>
      </c>
      <c r="AA73" s="37"/>
      <c r="AB73" s="325"/>
      <c r="AC73" s="195"/>
      <c r="AD73" s="195"/>
      <c r="AE73" s="405">
        <f t="shared" si="13"/>
        <v>0</v>
      </c>
      <c r="AF73" s="37"/>
      <c r="AG73" s="325"/>
      <c r="AH73" s="195"/>
      <c r="AI73" s="195"/>
      <c r="AJ73" s="173">
        <f t="shared" si="14"/>
        <v>0</v>
      </c>
      <c r="AK73" s="176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37"/>
      <c r="H74" s="37"/>
      <c r="I74" s="427">
        <f t="shared" si="8"/>
        <v>0</v>
      </c>
      <c r="J74" s="37"/>
      <c r="K74" s="37"/>
      <c r="L74" s="37"/>
      <c r="M74" s="37"/>
      <c r="N74" s="37"/>
      <c r="O74" s="171">
        <f t="shared" si="9"/>
        <v>0</v>
      </c>
      <c r="P74" s="37"/>
      <c r="Q74" s="172">
        <v>1E-3</v>
      </c>
      <c r="R74" s="205">
        <f t="shared" si="10"/>
        <v>1E-3</v>
      </c>
      <c r="S74" s="37"/>
      <c r="T74" s="37"/>
      <c r="U74" s="37"/>
      <c r="V74" s="352">
        <f t="shared" si="11"/>
        <v>0</v>
      </c>
      <c r="W74" s="37"/>
      <c r="X74" s="195"/>
      <c r="Y74" s="37"/>
      <c r="Z74" s="172">
        <f t="shared" si="12"/>
        <v>0</v>
      </c>
      <c r="AA74" s="37"/>
      <c r="AB74" s="325"/>
      <c r="AC74" s="417">
        <v>1E-3</v>
      </c>
      <c r="AD74" s="195"/>
      <c r="AE74" s="405">
        <f t="shared" si="13"/>
        <v>1E-3</v>
      </c>
      <c r="AF74" s="37"/>
      <c r="AG74" s="325"/>
      <c r="AH74" s="417">
        <v>1E-3</v>
      </c>
      <c r="AI74" s="195"/>
      <c r="AJ74" s="173">
        <f t="shared" si="14"/>
        <v>0</v>
      </c>
      <c r="AK74" s="176">
        <f t="shared" si="15"/>
        <v>2E-3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27">
        <f t="shared" si="8"/>
        <v>0</v>
      </c>
      <c r="J75" s="37"/>
      <c r="K75" s="37"/>
      <c r="L75" s="37"/>
      <c r="M75" s="37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2">
        <f t="shared" si="11"/>
        <v>0</v>
      </c>
      <c r="W75" s="37"/>
      <c r="X75" s="195"/>
      <c r="Y75" s="37"/>
      <c r="Z75" s="172">
        <f t="shared" si="12"/>
        <v>0</v>
      </c>
      <c r="AA75" s="37"/>
      <c r="AB75" s="325"/>
      <c r="AC75" s="195"/>
      <c r="AD75" s="195"/>
      <c r="AE75" s="405">
        <f t="shared" si="13"/>
        <v>0</v>
      </c>
      <c r="AF75" s="37"/>
      <c r="AG75" s="325"/>
      <c r="AH75" s="195"/>
      <c r="AI75" s="195"/>
      <c r="AJ75" s="173">
        <f t="shared" si="14"/>
        <v>0</v>
      </c>
      <c r="AK75" s="176">
        <f t="shared" si="15"/>
        <v>0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27">
        <f t="shared" si="8"/>
        <v>0</v>
      </c>
      <c r="J76" s="37"/>
      <c r="K76" s="37"/>
      <c r="L76" s="37"/>
      <c r="M76" s="37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2">
        <f t="shared" si="11"/>
        <v>0</v>
      </c>
      <c r="W76" s="37"/>
      <c r="X76" s="195"/>
      <c r="Y76" s="37"/>
      <c r="Z76" s="172">
        <f t="shared" si="12"/>
        <v>0</v>
      </c>
      <c r="AA76" s="37"/>
      <c r="AB76" s="325"/>
      <c r="AC76" s="195"/>
      <c r="AD76" s="195"/>
      <c r="AE76" s="405">
        <f t="shared" si="13"/>
        <v>0</v>
      </c>
      <c r="AF76" s="37"/>
      <c r="AG76" s="325"/>
      <c r="AH76" s="195"/>
      <c r="AI76" s="195"/>
      <c r="AJ76" s="173">
        <f t="shared" si="14"/>
        <v>0</v>
      </c>
      <c r="AK76" s="176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27">
        <f t="shared" si="8"/>
        <v>0</v>
      </c>
      <c r="J77" s="37"/>
      <c r="K77" s="37"/>
      <c r="L77" s="37"/>
      <c r="M77" s="37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2">
        <f t="shared" si="11"/>
        <v>0</v>
      </c>
      <c r="W77" s="37"/>
      <c r="X77" s="195"/>
      <c r="Y77" s="37"/>
      <c r="Z77" s="172">
        <f t="shared" si="12"/>
        <v>0</v>
      </c>
      <c r="AA77" s="37"/>
      <c r="AB77" s="325"/>
      <c r="AC77" s="195"/>
      <c r="AD77" s="195"/>
      <c r="AE77" s="405">
        <f t="shared" si="13"/>
        <v>0</v>
      </c>
      <c r="AF77" s="37"/>
      <c r="AG77" s="325"/>
      <c r="AH77" s="195"/>
      <c r="AI77" s="195"/>
      <c r="AJ77" s="173">
        <f t="shared" si="14"/>
        <v>0</v>
      </c>
      <c r="AK77" s="176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27">
        <f t="shared" si="8"/>
        <v>0</v>
      </c>
      <c r="J78" s="37"/>
      <c r="K78" s="37"/>
      <c r="L78" s="37"/>
      <c r="M78" s="37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2">
        <f t="shared" si="11"/>
        <v>0</v>
      </c>
      <c r="W78" s="37"/>
      <c r="X78" s="195"/>
      <c r="Y78" s="37"/>
      <c r="Z78" s="172">
        <f t="shared" si="12"/>
        <v>0</v>
      </c>
      <c r="AA78" s="37"/>
      <c r="AB78" s="325"/>
      <c r="AC78" s="195"/>
      <c r="AD78" s="195"/>
      <c r="AE78" s="405">
        <f t="shared" si="13"/>
        <v>0</v>
      </c>
      <c r="AF78" s="37"/>
      <c r="AG78" s="325"/>
      <c r="AH78" s="195"/>
      <c r="AI78" s="195"/>
      <c r="AJ78" s="173">
        <f t="shared" si="14"/>
        <v>0</v>
      </c>
      <c r="AK78" s="176">
        <f t="shared" si="15"/>
        <v>0</v>
      </c>
    </row>
    <row r="79" spans="1:37" x14ac:dyDescent="0.3">
      <c r="A79" s="14"/>
      <c r="B79" s="253" t="s">
        <v>192</v>
      </c>
      <c r="C79" s="7"/>
      <c r="D79" s="37"/>
      <c r="E79" s="37"/>
      <c r="F79" s="37"/>
      <c r="G79" s="37"/>
      <c r="H79" s="37"/>
      <c r="I79" s="427">
        <f t="shared" si="8"/>
        <v>0</v>
      </c>
      <c r="J79" s="37"/>
      <c r="K79" s="37"/>
      <c r="L79" s="37"/>
      <c r="M79" s="37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2">
        <f t="shared" si="11"/>
        <v>0</v>
      </c>
      <c r="W79" s="37"/>
      <c r="X79" s="195"/>
      <c r="Y79" s="37"/>
      <c r="Z79" s="172">
        <f t="shared" si="12"/>
        <v>0</v>
      </c>
      <c r="AA79" s="37"/>
      <c r="AB79" s="325"/>
      <c r="AC79" s="195"/>
      <c r="AD79" s="195"/>
      <c r="AE79" s="405">
        <f t="shared" si="13"/>
        <v>0</v>
      </c>
      <c r="AF79" s="37"/>
      <c r="AG79" s="325"/>
      <c r="AH79" s="195"/>
      <c r="AI79" s="195"/>
      <c r="AJ79" s="173">
        <f t="shared" si="14"/>
        <v>0</v>
      </c>
      <c r="AK79" s="176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427">
        <v>2.0400000000000001E-2</v>
      </c>
      <c r="H80" s="37"/>
      <c r="I80" s="427">
        <f t="shared" si="8"/>
        <v>2.0400000000000001E-2</v>
      </c>
      <c r="J80" s="37"/>
      <c r="K80" s="37"/>
      <c r="L80" s="37"/>
      <c r="M80" s="427">
        <v>2.0400000000000001E-2</v>
      </c>
      <c r="N80" s="37"/>
      <c r="O80" s="171">
        <f t="shared" si="9"/>
        <v>2.0400000000000001E-2</v>
      </c>
      <c r="P80" s="37"/>
      <c r="Q80" s="37"/>
      <c r="R80" s="205">
        <f t="shared" si="10"/>
        <v>0</v>
      </c>
      <c r="S80" s="37"/>
      <c r="T80" s="37"/>
      <c r="U80" s="37"/>
      <c r="V80" s="352">
        <f t="shared" si="11"/>
        <v>0</v>
      </c>
      <c r="W80" s="37"/>
      <c r="X80" s="195"/>
      <c r="Y80" s="37"/>
      <c r="Z80" s="172">
        <f t="shared" si="12"/>
        <v>0</v>
      </c>
      <c r="AA80" s="37"/>
      <c r="AB80" s="325"/>
      <c r="AC80" s="195"/>
      <c r="AD80" s="195"/>
      <c r="AE80" s="405">
        <f t="shared" si="13"/>
        <v>0</v>
      </c>
      <c r="AF80" s="37"/>
      <c r="AG80" s="325"/>
      <c r="AH80" s="195"/>
      <c r="AI80" s="195"/>
      <c r="AJ80" s="173">
        <f t="shared" si="14"/>
        <v>0</v>
      </c>
      <c r="AK80" s="176">
        <f t="shared" si="15"/>
        <v>4.0800000000000003E-2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27">
        <f t="shared" si="8"/>
        <v>0</v>
      </c>
      <c r="J81" s="37"/>
      <c r="K81" s="37"/>
      <c r="L81" s="37"/>
      <c r="M81" s="37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2">
        <f t="shared" si="11"/>
        <v>0</v>
      </c>
      <c r="W81" s="37"/>
      <c r="X81" s="395">
        <v>1.0200000000000001E-2</v>
      </c>
      <c r="Y81" s="37"/>
      <c r="Z81" s="172">
        <f t="shared" si="12"/>
        <v>1.0200000000000001E-2</v>
      </c>
      <c r="AA81" s="37"/>
      <c r="AB81" s="325"/>
      <c r="AC81" s="195"/>
      <c r="AD81" s="195"/>
      <c r="AE81" s="405">
        <f t="shared" si="13"/>
        <v>0</v>
      </c>
      <c r="AF81" s="37"/>
      <c r="AG81" s="325"/>
      <c r="AH81" s="195"/>
      <c r="AI81" s="195"/>
      <c r="AJ81" s="173">
        <f t="shared" si="14"/>
        <v>0</v>
      </c>
      <c r="AK81" s="176">
        <f t="shared" si="15"/>
        <v>1.0200000000000001E-2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27">
        <f t="shared" si="8"/>
        <v>0</v>
      </c>
      <c r="J82" s="37"/>
      <c r="K82" s="37"/>
      <c r="L82" s="37"/>
      <c r="M82" s="37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2">
        <f t="shared" si="11"/>
        <v>0</v>
      </c>
      <c r="W82" s="37"/>
      <c r="X82" s="195"/>
      <c r="Y82" s="37"/>
      <c r="Z82" s="172">
        <f t="shared" si="12"/>
        <v>0</v>
      </c>
      <c r="AA82" s="37"/>
      <c r="AB82" s="325"/>
      <c r="AC82" s="195"/>
      <c r="AD82" s="195"/>
      <c r="AE82" s="405">
        <f t="shared" si="13"/>
        <v>0</v>
      </c>
      <c r="AF82" s="37"/>
      <c r="AG82" s="325"/>
      <c r="AH82" s="195"/>
      <c r="AI82" s="195"/>
      <c r="AJ82" s="173">
        <f t="shared" si="14"/>
        <v>0</v>
      </c>
      <c r="AK82" s="176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27">
        <f t="shared" si="8"/>
        <v>0</v>
      </c>
      <c r="J83" s="37"/>
      <c r="K83" s="37"/>
      <c r="L83" s="37"/>
      <c r="M83" s="37"/>
      <c r="N83" s="37"/>
      <c r="O83" s="171">
        <f t="shared" si="9"/>
        <v>0</v>
      </c>
      <c r="P83" s="37"/>
      <c r="Q83" s="37"/>
      <c r="R83" s="205">
        <f t="shared" si="10"/>
        <v>0</v>
      </c>
      <c r="S83" s="37"/>
      <c r="T83" s="37"/>
      <c r="U83" s="37"/>
      <c r="V83" s="352">
        <f t="shared" si="11"/>
        <v>0</v>
      </c>
      <c r="W83" s="37"/>
      <c r="X83" s="395">
        <v>1.0200000000000001E-2</v>
      </c>
      <c r="Y83" s="37"/>
      <c r="Z83" s="172">
        <f t="shared" si="12"/>
        <v>1.0200000000000001E-2</v>
      </c>
      <c r="AA83" s="37"/>
      <c r="AB83" s="325"/>
      <c r="AC83" s="195"/>
      <c r="AD83" s="195"/>
      <c r="AE83" s="405">
        <f t="shared" si="13"/>
        <v>0</v>
      </c>
      <c r="AF83" s="37"/>
      <c r="AG83" s="325"/>
      <c r="AH83" s="195"/>
      <c r="AI83" s="195"/>
      <c r="AJ83" s="173">
        <f t="shared" si="14"/>
        <v>0</v>
      </c>
      <c r="AK83" s="176">
        <f t="shared" si="15"/>
        <v>1.0200000000000001E-2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27">
        <f t="shared" si="8"/>
        <v>0</v>
      </c>
      <c r="J84" s="37"/>
      <c r="K84" s="37"/>
      <c r="L84" s="37"/>
      <c r="M84" s="37"/>
      <c r="N84" s="37"/>
      <c r="O84" s="171">
        <f t="shared" si="9"/>
        <v>0</v>
      </c>
      <c r="P84" s="37"/>
      <c r="Q84" s="37"/>
      <c r="R84" s="205">
        <f t="shared" si="10"/>
        <v>0</v>
      </c>
      <c r="S84" s="37"/>
      <c r="T84" s="172">
        <v>1.5299999999999999E-2</v>
      </c>
      <c r="U84" s="37"/>
      <c r="V84" s="352">
        <f t="shared" si="11"/>
        <v>1.5299999999999999E-2</v>
      </c>
      <c r="W84" s="37"/>
      <c r="X84" s="195"/>
      <c r="Y84" s="37"/>
      <c r="Z84" s="172">
        <f t="shared" si="12"/>
        <v>0</v>
      </c>
      <c r="AA84" s="37"/>
      <c r="AB84" s="325"/>
      <c r="AC84" s="195"/>
      <c r="AD84" s="195"/>
      <c r="AE84" s="405">
        <f t="shared" si="13"/>
        <v>0</v>
      </c>
      <c r="AF84" s="37"/>
      <c r="AG84" s="325"/>
      <c r="AH84" s="195"/>
      <c r="AI84" s="195"/>
      <c r="AJ84" s="173">
        <f t="shared" si="14"/>
        <v>0</v>
      </c>
      <c r="AK84" s="176">
        <f t="shared" si="15"/>
        <v>1.5299999999999999E-2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27">
        <f t="shared" si="8"/>
        <v>0</v>
      </c>
      <c r="J85" s="37"/>
      <c r="K85" s="37"/>
      <c r="L85" s="37"/>
      <c r="M85" s="37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2">
        <f t="shared" si="11"/>
        <v>0</v>
      </c>
      <c r="W85" s="37"/>
      <c r="X85" s="195"/>
      <c r="Y85" s="37"/>
      <c r="Z85" s="172">
        <f t="shared" si="12"/>
        <v>0</v>
      </c>
      <c r="AA85" s="37"/>
      <c r="AB85" s="325"/>
      <c r="AC85" s="195"/>
      <c r="AD85" s="195"/>
      <c r="AE85" s="405">
        <f t="shared" si="13"/>
        <v>0</v>
      </c>
      <c r="AF85" s="37"/>
      <c r="AG85" s="325"/>
      <c r="AH85" s="195"/>
      <c r="AI85" s="195"/>
      <c r="AJ85" s="173">
        <f t="shared" si="14"/>
        <v>0</v>
      </c>
      <c r="AK85" s="176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27">
        <f t="shared" si="8"/>
        <v>0</v>
      </c>
      <c r="J86" s="37"/>
      <c r="K86" s="37"/>
      <c r="L86" s="37"/>
      <c r="M86" s="37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2">
        <f t="shared" si="11"/>
        <v>0</v>
      </c>
      <c r="W86" s="37"/>
      <c r="X86" s="195"/>
      <c r="Y86" s="37"/>
      <c r="Z86" s="172">
        <f t="shared" si="12"/>
        <v>0</v>
      </c>
      <c r="AA86" s="37"/>
      <c r="AB86" s="325"/>
      <c r="AC86" s="195"/>
      <c r="AD86" s="195"/>
      <c r="AE86" s="405">
        <f t="shared" si="13"/>
        <v>0</v>
      </c>
      <c r="AF86" s="37"/>
      <c r="AG86" s="325"/>
      <c r="AH86" s="195"/>
      <c r="AI86" s="195"/>
      <c r="AJ86" s="173">
        <f t="shared" si="14"/>
        <v>0</v>
      </c>
      <c r="AK86" s="176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27">
        <f t="shared" si="8"/>
        <v>0</v>
      </c>
      <c r="J87" s="37"/>
      <c r="K87" s="37"/>
      <c r="L87" s="37"/>
      <c r="M87" s="37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2">
        <f t="shared" si="11"/>
        <v>0</v>
      </c>
      <c r="W87" s="37"/>
      <c r="X87" s="195"/>
      <c r="Y87" s="37"/>
      <c r="Z87" s="172">
        <f t="shared" si="12"/>
        <v>0</v>
      </c>
      <c r="AA87" s="37"/>
      <c r="AB87" s="325"/>
      <c r="AC87" s="195"/>
      <c r="AD87" s="195"/>
      <c r="AE87" s="405">
        <f t="shared" si="13"/>
        <v>0</v>
      </c>
      <c r="AF87" s="37"/>
      <c r="AG87" s="325"/>
      <c r="AH87" s="195"/>
      <c r="AI87" s="195"/>
      <c r="AJ87" s="173">
        <f t="shared" si="14"/>
        <v>0</v>
      </c>
      <c r="AK87" s="176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27">
        <f t="shared" si="8"/>
        <v>0</v>
      </c>
      <c r="J88" s="37"/>
      <c r="K88" s="37"/>
      <c r="L88" s="37"/>
      <c r="M88" s="37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2">
        <f t="shared" si="11"/>
        <v>0</v>
      </c>
      <c r="W88" s="37"/>
      <c r="X88" s="195"/>
      <c r="Y88" s="37"/>
      <c r="Z88" s="172">
        <f t="shared" si="12"/>
        <v>0</v>
      </c>
      <c r="AA88" s="37"/>
      <c r="AB88" s="325"/>
      <c r="AC88" s="195"/>
      <c r="AD88" s="195"/>
      <c r="AE88" s="405">
        <f t="shared" si="13"/>
        <v>0</v>
      </c>
      <c r="AF88" s="37"/>
      <c r="AG88" s="325"/>
      <c r="AH88" s="195"/>
      <c r="AI88" s="195"/>
      <c r="AJ88" s="173">
        <f t="shared" si="14"/>
        <v>0</v>
      </c>
      <c r="AK88" s="176">
        <f t="shared" si="15"/>
        <v>0</v>
      </c>
    </row>
    <row r="89" spans="1:37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27">
        <f t="shared" si="8"/>
        <v>0</v>
      </c>
      <c r="J89" s="37"/>
      <c r="K89" s="37"/>
      <c r="L89" s="37"/>
      <c r="M89" s="37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2">
        <f t="shared" si="11"/>
        <v>0</v>
      </c>
      <c r="W89" s="37"/>
      <c r="X89" s="195"/>
      <c r="Y89" s="37"/>
      <c r="Z89" s="172">
        <f t="shared" si="12"/>
        <v>0</v>
      </c>
      <c r="AA89" s="37"/>
      <c r="AB89" s="325"/>
      <c r="AC89" s="195"/>
      <c r="AD89" s="195"/>
      <c r="AE89" s="405">
        <f t="shared" si="13"/>
        <v>0</v>
      </c>
      <c r="AF89" s="37"/>
      <c r="AG89" s="325"/>
      <c r="AH89" s="195"/>
      <c r="AI89" s="195"/>
      <c r="AJ89" s="173">
        <f t="shared" si="14"/>
        <v>0</v>
      </c>
      <c r="AK89" s="176">
        <f t="shared" si="15"/>
        <v>0</v>
      </c>
    </row>
    <row r="90" spans="1:37" x14ac:dyDescent="0.3">
      <c r="A90" s="14"/>
      <c r="B90" s="254" t="s">
        <v>202</v>
      </c>
      <c r="C90" s="19"/>
      <c r="D90" s="34"/>
      <c r="E90" s="37"/>
      <c r="F90" s="37"/>
      <c r="G90" s="37"/>
      <c r="H90" s="37"/>
      <c r="I90" s="427">
        <f t="shared" si="8"/>
        <v>0</v>
      </c>
      <c r="J90" s="34"/>
      <c r="K90" s="37"/>
      <c r="L90" s="37"/>
      <c r="M90" s="37"/>
      <c r="N90" s="37"/>
      <c r="O90" s="171">
        <f t="shared" si="9"/>
        <v>0</v>
      </c>
      <c r="P90" s="37"/>
      <c r="Q90" s="37"/>
      <c r="R90" s="205">
        <f t="shared" si="10"/>
        <v>0</v>
      </c>
      <c r="S90" s="37"/>
      <c r="T90" s="37"/>
      <c r="U90" s="37"/>
      <c r="V90" s="352">
        <f t="shared" si="11"/>
        <v>0</v>
      </c>
      <c r="W90" s="37"/>
      <c r="X90" s="195"/>
      <c r="Y90" s="37"/>
      <c r="Z90" s="172">
        <f t="shared" si="12"/>
        <v>0</v>
      </c>
      <c r="AA90" s="37"/>
      <c r="AB90" s="325"/>
      <c r="AC90" s="195"/>
      <c r="AD90" s="195"/>
      <c r="AE90" s="405">
        <f t="shared" si="13"/>
        <v>0</v>
      </c>
      <c r="AF90" s="37"/>
      <c r="AG90" s="325"/>
      <c r="AH90" s="195"/>
      <c r="AI90" s="195"/>
      <c r="AJ90" s="173">
        <f t="shared" si="14"/>
        <v>0</v>
      </c>
      <c r="AK90" s="176">
        <f t="shared" si="15"/>
        <v>0</v>
      </c>
    </row>
    <row r="91" spans="1:37" x14ac:dyDescent="0.3">
      <c r="A91" s="14">
        <v>76</v>
      </c>
      <c r="B91" s="50" t="s">
        <v>219</v>
      </c>
      <c r="C91" s="19" t="s">
        <v>45</v>
      </c>
      <c r="D91" s="34"/>
      <c r="E91" s="37"/>
      <c r="F91" s="37"/>
      <c r="G91" s="37"/>
      <c r="H91" s="37"/>
      <c r="I91" s="427">
        <f t="shared" si="8"/>
        <v>0</v>
      </c>
      <c r="J91" s="34"/>
      <c r="K91" s="37"/>
      <c r="L91" s="37"/>
      <c r="M91" s="37"/>
      <c r="N91" s="37"/>
      <c r="O91" s="171">
        <f t="shared" si="9"/>
        <v>0</v>
      </c>
      <c r="P91" s="37"/>
      <c r="Q91" s="37"/>
      <c r="R91" s="205">
        <f t="shared" si="10"/>
        <v>0</v>
      </c>
      <c r="S91" s="37"/>
      <c r="T91" s="37"/>
      <c r="U91" s="37"/>
      <c r="V91" s="352">
        <f t="shared" si="11"/>
        <v>0</v>
      </c>
      <c r="W91" s="37"/>
      <c r="X91" s="195"/>
      <c r="Y91" s="37"/>
      <c r="Z91" s="172">
        <f t="shared" si="12"/>
        <v>0</v>
      </c>
      <c r="AA91" s="37"/>
      <c r="AB91" s="325"/>
      <c r="AC91" s="195"/>
      <c r="AD91" s="195"/>
      <c r="AE91" s="405">
        <f t="shared" si="13"/>
        <v>0</v>
      </c>
      <c r="AF91" s="37"/>
      <c r="AG91" s="325"/>
      <c r="AH91" s="195"/>
      <c r="AI91" s="195"/>
      <c r="AJ91" s="173">
        <f t="shared" si="14"/>
        <v>0</v>
      </c>
      <c r="AK91" s="176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4"/>
      <c r="E92" s="37"/>
      <c r="F92" s="37"/>
      <c r="G92" s="37"/>
      <c r="H92" s="37"/>
      <c r="I92" s="427">
        <f t="shared" si="8"/>
        <v>0</v>
      </c>
      <c r="J92" s="34"/>
      <c r="K92" s="37"/>
      <c r="L92" s="37"/>
      <c r="M92" s="37"/>
      <c r="N92" s="37"/>
      <c r="O92" s="171">
        <f t="shared" si="9"/>
        <v>0</v>
      </c>
      <c r="P92" s="37"/>
      <c r="Q92" s="37"/>
      <c r="R92" s="205">
        <f t="shared" si="10"/>
        <v>0</v>
      </c>
      <c r="S92" s="37"/>
      <c r="T92" s="37"/>
      <c r="U92" s="37"/>
      <c r="V92" s="352">
        <f t="shared" si="11"/>
        <v>0</v>
      </c>
      <c r="W92" s="37"/>
      <c r="X92" s="195"/>
      <c r="Y92" s="37"/>
      <c r="Z92" s="172">
        <f t="shared" si="12"/>
        <v>0</v>
      </c>
      <c r="AA92" s="37"/>
      <c r="AB92" s="325"/>
      <c r="AC92" s="195"/>
      <c r="AD92" s="195"/>
      <c r="AE92" s="405">
        <f t="shared" si="13"/>
        <v>0</v>
      </c>
      <c r="AF92" s="37"/>
      <c r="AG92" s="325"/>
      <c r="AH92" s="195"/>
      <c r="AI92" s="195"/>
      <c r="AJ92" s="173">
        <f t="shared" si="14"/>
        <v>0</v>
      </c>
      <c r="AK92" s="176">
        <f t="shared" si="15"/>
        <v>0</v>
      </c>
    </row>
    <row r="93" spans="1:37" x14ac:dyDescent="0.3">
      <c r="A93" s="25"/>
      <c r="B93" s="254" t="s">
        <v>197</v>
      </c>
      <c r="C93" s="16"/>
      <c r="D93" s="34"/>
      <c r="E93" s="37"/>
      <c r="F93" s="37"/>
      <c r="G93" s="37"/>
      <c r="H93" s="37"/>
      <c r="I93" s="427">
        <f t="shared" si="8"/>
        <v>0</v>
      </c>
      <c r="J93" s="34"/>
      <c r="K93" s="37"/>
      <c r="L93" s="37"/>
      <c r="M93" s="37"/>
      <c r="N93" s="37"/>
      <c r="O93" s="171">
        <f t="shared" si="9"/>
        <v>0</v>
      </c>
      <c r="P93" s="37"/>
      <c r="Q93" s="37"/>
      <c r="R93" s="205">
        <f t="shared" si="10"/>
        <v>0</v>
      </c>
      <c r="S93" s="37"/>
      <c r="T93" s="37"/>
      <c r="U93" s="37"/>
      <c r="V93" s="352">
        <f t="shared" si="11"/>
        <v>0</v>
      </c>
      <c r="W93" s="37"/>
      <c r="X93" s="195"/>
      <c r="Y93" s="37"/>
      <c r="Z93" s="172">
        <f t="shared" si="12"/>
        <v>0</v>
      </c>
      <c r="AA93" s="37"/>
      <c r="AB93" s="325"/>
      <c r="AC93" s="195"/>
      <c r="AD93" s="195"/>
      <c r="AE93" s="405">
        <f t="shared" si="13"/>
        <v>0</v>
      </c>
      <c r="AF93" s="37"/>
      <c r="AG93" s="325"/>
      <c r="AH93" s="195"/>
      <c r="AI93" s="195"/>
      <c r="AJ93" s="173">
        <f t="shared" si="14"/>
        <v>0</v>
      </c>
      <c r="AK93" s="176">
        <f t="shared" si="15"/>
        <v>0</v>
      </c>
    </row>
    <row r="94" spans="1:37" x14ac:dyDescent="0.3">
      <c r="A94" s="26">
        <v>78</v>
      </c>
      <c r="B94" s="18" t="s">
        <v>172</v>
      </c>
      <c r="C94" s="16" t="s">
        <v>82</v>
      </c>
      <c r="D94" s="34"/>
      <c r="E94" s="37"/>
      <c r="F94" s="37"/>
      <c r="G94" s="37"/>
      <c r="H94" s="37"/>
      <c r="I94" s="427">
        <f t="shared" si="8"/>
        <v>0</v>
      </c>
      <c r="J94" s="34"/>
      <c r="K94" s="37"/>
      <c r="L94" s="37"/>
      <c r="M94" s="37"/>
      <c r="N94" s="37"/>
      <c r="O94" s="171">
        <f t="shared" si="9"/>
        <v>0</v>
      </c>
      <c r="P94" s="37"/>
      <c r="Q94" s="37"/>
      <c r="R94" s="205">
        <f t="shared" si="10"/>
        <v>0</v>
      </c>
      <c r="S94" s="37"/>
      <c r="T94" s="37"/>
      <c r="U94" s="37"/>
      <c r="V94" s="352">
        <f t="shared" si="11"/>
        <v>0</v>
      </c>
      <c r="W94" s="37"/>
      <c r="X94" s="195"/>
      <c r="Y94" s="37"/>
      <c r="Z94" s="172">
        <f t="shared" si="12"/>
        <v>0</v>
      </c>
      <c r="AA94" s="37"/>
      <c r="AB94" s="325"/>
      <c r="AC94" s="195"/>
      <c r="AD94" s="195"/>
      <c r="AE94" s="405">
        <f t="shared" si="13"/>
        <v>0</v>
      </c>
      <c r="AF94" s="37"/>
      <c r="AG94" s="325"/>
      <c r="AH94" s="195"/>
      <c r="AI94" s="195"/>
      <c r="AJ94" s="173">
        <f t="shared" si="14"/>
        <v>0</v>
      </c>
      <c r="AK94" s="176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4"/>
      <c r="E95" s="37"/>
      <c r="F95" s="37"/>
      <c r="G95" s="37"/>
      <c r="H95" s="37"/>
      <c r="I95" s="427">
        <f t="shared" si="8"/>
        <v>0</v>
      </c>
      <c r="J95" s="34"/>
      <c r="K95" s="37"/>
      <c r="L95" s="37"/>
      <c r="M95" s="37"/>
      <c r="N95" s="37"/>
      <c r="O95" s="171">
        <f t="shared" si="9"/>
        <v>0</v>
      </c>
      <c r="P95" s="37"/>
      <c r="Q95" s="37"/>
      <c r="R95" s="205">
        <f t="shared" si="10"/>
        <v>0</v>
      </c>
      <c r="S95" s="37"/>
      <c r="T95" s="37"/>
      <c r="U95" s="37"/>
      <c r="V95" s="352">
        <f t="shared" si="11"/>
        <v>0</v>
      </c>
      <c r="W95" s="37"/>
      <c r="X95" s="195"/>
      <c r="Y95" s="37"/>
      <c r="Z95" s="172">
        <f t="shared" si="12"/>
        <v>0</v>
      </c>
      <c r="AA95" s="37"/>
      <c r="AB95" s="325"/>
      <c r="AC95" s="195"/>
      <c r="AD95" s="195"/>
      <c r="AE95" s="405">
        <f t="shared" si="13"/>
        <v>0</v>
      </c>
      <c r="AF95" s="37"/>
      <c r="AG95" s="325"/>
      <c r="AH95" s="195"/>
      <c r="AI95" s="195"/>
      <c r="AJ95" s="173">
        <f t="shared" si="14"/>
        <v>0</v>
      </c>
      <c r="AK95" s="176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4"/>
      <c r="E96" s="37"/>
      <c r="F96" s="37"/>
      <c r="G96" s="37"/>
      <c r="H96" s="37"/>
      <c r="I96" s="427">
        <f t="shared" si="8"/>
        <v>0</v>
      </c>
      <c r="J96" s="34"/>
      <c r="K96" s="37"/>
      <c r="L96" s="37"/>
      <c r="M96" s="37"/>
      <c r="N96" s="37"/>
      <c r="O96" s="171">
        <f t="shared" si="9"/>
        <v>0</v>
      </c>
      <c r="P96" s="37"/>
      <c r="Q96" s="37"/>
      <c r="R96" s="205">
        <f t="shared" si="10"/>
        <v>0</v>
      </c>
      <c r="S96" s="37"/>
      <c r="T96" s="37"/>
      <c r="U96" s="37"/>
      <c r="V96" s="352">
        <f t="shared" si="11"/>
        <v>0</v>
      </c>
      <c r="W96" s="37"/>
      <c r="X96" s="195"/>
      <c r="Y96" s="37"/>
      <c r="Z96" s="172">
        <f t="shared" si="12"/>
        <v>0</v>
      </c>
      <c r="AA96" s="37"/>
      <c r="AB96" s="325"/>
      <c r="AC96" s="195"/>
      <c r="AD96" s="195"/>
      <c r="AE96" s="405">
        <f t="shared" si="13"/>
        <v>0</v>
      </c>
      <c r="AF96" s="37"/>
      <c r="AG96" s="325"/>
      <c r="AH96" s="195"/>
      <c r="AI96" s="195"/>
      <c r="AJ96" s="173">
        <f t="shared" si="14"/>
        <v>0</v>
      </c>
      <c r="AK96" s="176">
        <f t="shared" si="15"/>
        <v>0</v>
      </c>
    </row>
    <row r="97" spans="1:37" x14ac:dyDescent="0.3">
      <c r="A97" s="14">
        <v>81</v>
      </c>
      <c r="B97" s="27" t="s">
        <v>3</v>
      </c>
      <c r="C97" s="28" t="s">
        <v>12</v>
      </c>
      <c r="D97" s="34"/>
      <c r="E97" s="37"/>
      <c r="F97" s="37"/>
      <c r="G97" s="37"/>
      <c r="H97" s="37"/>
      <c r="I97" s="427">
        <f t="shared" si="8"/>
        <v>0</v>
      </c>
      <c r="J97" s="34"/>
      <c r="K97" s="37"/>
      <c r="L97" s="37"/>
      <c r="M97" s="37"/>
      <c r="N97" s="37"/>
      <c r="O97" s="171">
        <f t="shared" si="9"/>
        <v>0</v>
      </c>
      <c r="P97" s="172">
        <v>0.02</v>
      </c>
      <c r="Q97" s="37"/>
      <c r="R97" s="205">
        <f t="shared" si="10"/>
        <v>0.02</v>
      </c>
      <c r="S97" s="37"/>
      <c r="T97" s="37"/>
      <c r="U97" s="37"/>
      <c r="V97" s="352">
        <f t="shared" si="11"/>
        <v>0</v>
      </c>
      <c r="W97" s="37"/>
      <c r="X97" s="195"/>
      <c r="Y97" s="37"/>
      <c r="Z97" s="172">
        <f t="shared" si="12"/>
        <v>0</v>
      </c>
      <c r="AA97" s="37"/>
      <c r="AB97" s="325"/>
      <c r="AC97" s="195"/>
      <c r="AD97" s="195"/>
      <c r="AE97" s="405">
        <f t="shared" si="13"/>
        <v>0</v>
      </c>
      <c r="AF97" s="37"/>
      <c r="AG97" s="325"/>
      <c r="AH97" s="195"/>
      <c r="AI97" s="195"/>
      <c r="AJ97" s="173">
        <f t="shared" si="14"/>
        <v>0</v>
      </c>
      <c r="AK97" s="176">
        <f t="shared" si="15"/>
        <v>0.02</v>
      </c>
    </row>
    <row r="98" spans="1:37" x14ac:dyDescent="0.3">
      <c r="A98" s="26">
        <v>82</v>
      </c>
      <c r="B98" s="27" t="s">
        <v>199</v>
      </c>
      <c r="C98" s="28" t="s">
        <v>12</v>
      </c>
      <c r="D98" s="34"/>
      <c r="E98" s="37"/>
      <c r="F98" s="37"/>
      <c r="G98" s="37"/>
      <c r="H98" s="37"/>
      <c r="I98" s="427">
        <f t="shared" si="8"/>
        <v>0</v>
      </c>
      <c r="J98" s="34"/>
      <c r="K98" s="37"/>
      <c r="L98" s="37"/>
      <c r="M98" s="37"/>
      <c r="N98" s="37"/>
      <c r="O98" s="171">
        <f t="shared" si="9"/>
        <v>0</v>
      </c>
      <c r="P98" s="37"/>
      <c r="Q98" s="37"/>
      <c r="R98" s="205">
        <f t="shared" si="10"/>
        <v>0</v>
      </c>
      <c r="S98" s="37"/>
      <c r="T98" s="37"/>
      <c r="U98" s="37"/>
      <c r="V98" s="352">
        <f t="shared" si="11"/>
        <v>0</v>
      </c>
      <c r="W98" s="37"/>
      <c r="X98" s="195"/>
      <c r="Y98" s="37"/>
      <c r="Z98" s="172">
        <f t="shared" si="12"/>
        <v>0</v>
      </c>
      <c r="AA98" s="37"/>
      <c r="AB98" s="325"/>
      <c r="AC98" s="195"/>
      <c r="AD98" s="195"/>
      <c r="AE98" s="405">
        <f t="shared" si="13"/>
        <v>0</v>
      </c>
      <c r="AF98" s="37"/>
      <c r="AG98" s="420">
        <v>0.03</v>
      </c>
      <c r="AH98" s="195"/>
      <c r="AI98" s="195"/>
      <c r="AJ98" s="173">
        <f t="shared" si="14"/>
        <v>0</v>
      </c>
      <c r="AK98" s="176">
        <f t="shared" si="15"/>
        <v>0</v>
      </c>
    </row>
    <row r="99" spans="1:37" x14ac:dyDescent="0.3">
      <c r="A99" s="14">
        <v>83</v>
      </c>
      <c r="B99" s="27" t="s">
        <v>220</v>
      </c>
      <c r="C99" s="28" t="s">
        <v>12</v>
      </c>
      <c r="D99" s="34"/>
      <c r="E99" s="37"/>
      <c r="F99" s="37"/>
      <c r="G99" s="37"/>
      <c r="H99" s="37"/>
      <c r="I99" s="427">
        <f t="shared" si="8"/>
        <v>0</v>
      </c>
      <c r="J99" s="34"/>
      <c r="K99" s="37"/>
      <c r="L99" s="37"/>
      <c r="M99" s="37"/>
      <c r="N99" s="37"/>
      <c r="O99" s="171">
        <f t="shared" si="9"/>
        <v>0</v>
      </c>
      <c r="P99" s="37"/>
      <c r="Q99" s="37"/>
      <c r="R99" s="205">
        <f t="shared" si="10"/>
        <v>0</v>
      </c>
      <c r="S99" s="37"/>
      <c r="T99" s="37"/>
      <c r="U99" s="37"/>
      <c r="V99" s="352">
        <f t="shared" si="11"/>
        <v>0</v>
      </c>
      <c r="W99" s="37"/>
      <c r="X99" s="195"/>
      <c r="Y99" s="37"/>
      <c r="Z99" s="172">
        <f t="shared" si="12"/>
        <v>0</v>
      </c>
      <c r="AA99" s="37"/>
      <c r="AB99" s="325"/>
      <c r="AC99" s="195"/>
      <c r="AD99" s="195"/>
      <c r="AE99" s="405">
        <f t="shared" si="13"/>
        <v>0</v>
      </c>
      <c r="AF99" s="37"/>
      <c r="AG99" s="325"/>
      <c r="AH99" s="195"/>
      <c r="AI99" s="195"/>
      <c r="AJ99" s="173">
        <f t="shared" si="14"/>
        <v>0</v>
      </c>
      <c r="AK99" s="176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4"/>
      <c r="E100" s="37"/>
      <c r="F100" s="37"/>
      <c r="G100" s="37"/>
      <c r="H100" s="37"/>
      <c r="I100" s="427">
        <f t="shared" si="8"/>
        <v>0</v>
      </c>
      <c r="J100" s="34"/>
      <c r="K100" s="37"/>
      <c r="L100" s="37"/>
      <c r="M100" s="37"/>
      <c r="N100" s="37"/>
      <c r="O100" s="171">
        <f t="shared" si="9"/>
        <v>0</v>
      </c>
      <c r="P100" s="37"/>
      <c r="Q100" s="37"/>
      <c r="R100" s="205">
        <f t="shared" si="10"/>
        <v>0</v>
      </c>
      <c r="S100" s="37"/>
      <c r="T100" s="37"/>
      <c r="U100" s="37"/>
      <c r="V100" s="352">
        <f t="shared" si="11"/>
        <v>0</v>
      </c>
      <c r="W100" s="37"/>
      <c r="X100" s="195"/>
      <c r="Y100" s="37"/>
      <c r="Z100" s="172">
        <f t="shared" si="12"/>
        <v>0</v>
      </c>
      <c r="AA100" s="37"/>
      <c r="AB100" s="325"/>
      <c r="AC100" s="195"/>
      <c r="AD100" s="195"/>
      <c r="AE100" s="405">
        <f t="shared" si="13"/>
        <v>0</v>
      </c>
      <c r="AF100" s="37"/>
      <c r="AG100" s="325"/>
      <c r="AH100" s="195"/>
      <c r="AI100" s="195"/>
      <c r="AJ100" s="173">
        <f t="shared" si="14"/>
        <v>0</v>
      </c>
      <c r="AK100" s="176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4"/>
      <c r="E101" s="37"/>
      <c r="F101" s="37"/>
      <c r="G101" s="37"/>
      <c r="H101" s="37"/>
      <c r="I101" s="427">
        <f t="shared" si="8"/>
        <v>0</v>
      </c>
      <c r="J101" s="34"/>
      <c r="K101" s="37"/>
      <c r="L101" s="37"/>
      <c r="M101" s="37"/>
      <c r="N101" s="37"/>
      <c r="O101" s="171">
        <f t="shared" si="9"/>
        <v>0</v>
      </c>
      <c r="P101" s="37"/>
      <c r="Q101" s="37"/>
      <c r="R101" s="205">
        <f t="shared" si="10"/>
        <v>0</v>
      </c>
      <c r="S101" s="37"/>
      <c r="T101" s="37"/>
      <c r="U101" s="37"/>
      <c r="V101" s="352">
        <f t="shared" si="11"/>
        <v>0</v>
      </c>
      <c r="W101" s="37"/>
      <c r="X101" s="195"/>
      <c r="Y101" s="37"/>
      <c r="Z101" s="172">
        <f t="shared" si="12"/>
        <v>0</v>
      </c>
      <c r="AA101" s="37"/>
      <c r="AB101" s="325"/>
      <c r="AC101" s="195"/>
      <c r="AD101" s="195"/>
      <c r="AE101" s="405">
        <f t="shared" si="13"/>
        <v>0</v>
      </c>
      <c r="AF101" s="37"/>
      <c r="AG101" s="325"/>
      <c r="AH101" s="195"/>
      <c r="AI101" s="195"/>
      <c r="AJ101" s="173">
        <f t="shared" si="14"/>
        <v>0</v>
      </c>
      <c r="AK101" s="176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4"/>
      <c r="E102" s="37"/>
      <c r="F102" s="37"/>
      <c r="G102" s="37"/>
      <c r="H102" s="37"/>
      <c r="I102" s="427">
        <f t="shared" si="8"/>
        <v>0</v>
      </c>
      <c r="J102" s="34"/>
      <c r="K102" s="37"/>
      <c r="L102" s="37"/>
      <c r="M102" s="37"/>
      <c r="N102" s="37"/>
      <c r="O102" s="171">
        <f t="shared" si="9"/>
        <v>0</v>
      </c>
      <c r="P102" s="37"/>
      <c r="Q102" s="37"/>
      <c r="R102" s="205">
        <f t="shared" si="10"/>
        <v>0</v>
      </c>
      <c r="S102" s="37"/>
      <c r="T102" s="37"/>
      <c r="U102" s="37"/>
      <c r="V102" s="352">
        <f t="shared" si="11"/>
        <v>0</v>
      </c>
      <c r="W102" s="37"/>
      <c r="X102" s="195"/>
      <c r="Y102" s="37"/>
      <c r="Z102" s="172">
        <f t="shared" si="12"/>
        <v>0</v>
      </c>
      <c r="AA102" s="37"/>
      <c r="AB102" s="325"/>
      <c r="AC102" s="195"/>
      <c r="AD102" s="195"/>
      <c r="AE102" s="405">
        <f t="shared" si="13"/>
        <v>0</v>
      </c>
      <c r="AF102" s="37"/>
      <c r="AG102" s="325"/>
      <c r="AH102" s="195"/>
      <c r="AI102" s="195"/>
      <c r="AJ102" s="173">
        <f t="shared" si="14"/>
        <v>0</v>
      </c>
      <c r="AK102" s="176">
        <f t="shared" si="15"/>
        <v>0</v>
      </c>
    </row>
    <row r="103" spans="1:37" x14ac:dyDescent="0.3">
      <c r="A103" s="33"/>
      <c r="B103" s="255" t="s">
        <v>83</v>
      </c>
      <c r="C103" s="39"/>
      <c r="D103" s="31"/>
      <c r="E103" s="144"/>
      <c r="F103" s="144"/>
      <c r="G103" s="146"/>
      <c r="H103" s="146"/>
      <c r="I103" s="427">
        <f t="shared" si="8"/>
        <v>0</v>
      </c>
      <c r="J103" s="31"/>
      <c r="K103" s="144"/>
      <c r="L103" s="144"/>
      <c r="M103" s="146"/>
      <c r="N103" s="146"/>
      <c r="O103" s="171">
        <f t="shared" si="9"/>
        <v>0</v>
      </c>
      <c r="P103" s="146"/>
      <c r="Q103" s="146"/>
      <c r="R103" s="205">
        <f t="shared" si="10"/>
        <v>0</v>
      </c>
      <c r="S103" s="146"/>
      <c r="T103" s="146"/>
      <c r="U103" s="146"/>
      <c r="V103" s="352">
        <f t="shared" si="11"/>
        <v>0</v>
      </c>
      <c r="W103" s="146"/>
      <c r="X103" s="196"/>
      <c r="Y103" s="146"/>
      <c r="Z103" s="172">
        <f t="shared" si="12"/>
        <v>0</v>
      </c>
      <c r="AA103" s="144"/>
      <c r="AB103" s="376"/>
      <c r="AC103" s="196"/>
      <c r="AD103" s="196"/>
      <c r="AE103" s="405">
        <f t="shared" si="13"/>
        <v>0</v>
      </c>
      <c r="AF103" s="144"/>
      <c r="AG103" s="376"/>
      <c r="AH103" s="196"/>
      <c r="AI103" s="196"/>
      <c r="AJ103" s="173">
        <f t="shared" si="14"/>
        <v>0</v>
      </c>
      <c r="AK103" s="176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4"/>
      <c r="E104" s="37"/>
      <c r="F104" s="37"/>
      <c r="G104" s="37"/>
      <c r="H104" s="37"/>
      <c r="I104" s="427">
        <f t="shared" si="8"/>
        <v>0</v>
      </c>
      <c r="J104" s="34"/>
      <c r="K104" s="37"/>
      <c r="L104" s="37"/>
      <c r="M104" s="37"/>
      <c r="N104" s="37"/>
      <c r="O104" s="171">
        <f t="shared" si="9"/>
        <v>0</v>
      </c>
      <c r="P104" s="37"/>
      <c r="Q104" s="37"/>
      <c r="R104" s="205">
        <f t="shared" si="10"/>
        <v>0</v>
      </c>
      <c r="S104" s="37"/>
      <c r="T104" s="37"/>
      <c r="U104" s="37"/>
      <c r="V104" s="352">
        <f t="shared" si="11"/>
        <v>0</v>
      </c>
      <c r="W104" s="172">
        <v>9.6000000000000002E-4</v>
      </c>
      <c r="X104" s="195"/>
      <c r="Y104" s="37"/>
      <c r="Z104" s="172">
        <f t="shared" si="12"/>
        <v>9.6000000000000002E-4</v>
      </c>
      <c r="AA104" s="37"/>
      <c r="AB104" s="325"/>
      <c r="AC104" s="195"/>
      <c r="AD104" s="195"/>
      <c r="AE104" s="405">
        <f t="shared" si="13"/>
        <v>0</v>
      </c>
      <c r="AF104" s="37"/>
      <c r="AG104" s="325"/>
      <c r="AH104" s="195"/>
      <c r="AI104" s="195"/>
      <c r="AJ104" s="173">
        <f t="shared" si="14"/>
        <v>0</v>
      </c>
      <c r="AK104" s="176">
        <f t="shared" si="15"/>
        <v>9.6000000000000002E-4</v>
      </c>
    </row>
    <row r="105" spans="1:37" x14ac:dyDescent="0.3">
      <c r="A105" s="187"/>
      <c r="B105" s="221" t="s">
        <v>179</v>
      </c>
      <c r="C105" s="28" t="s">
        <v>82</v>
      </c>
      <c r="D105" s="45"/>
      <c r="E105" s="148"/>
      <c r="F105" s="37"/>
      <c r="G105" s="148"/>
      <c r="H105" s="37"/>
      <c r="I105" s="427">
        <f t="shared" si="8"/>
        <v>0</v>
      </c>
      <c r="J105" s="45"/>
      <c r="K105" s="148"/>
      <c r="L105" s="37"/>
      <c r="M105" s="148"/>
      <c r="N105" s="37"/>
      <c r="O105" s="171">
        <f t="shared" si="9"/>
        <v>0</v>
      </c>
      <c r="P105" s="37"/>
      <c r="Q105" s="37"/>
      <c r="R105" s="205">
        <f t="shared" si="10"/>
        <v>0</v>
      </c>
      <c r="S105" s="149"/>
      <c r="T105" s="149"/>
      <c r="U105" s="37"/>
      <c r="V105" s="352">
        <f t="shared" si="11"/>
        <v>0</v>
      </c>
      <c r="W105" s="149"/>
      <c r="X105" s="195"/>
      <c r="Y105" s="37"/>
      <c r="Z105" s="172">
        <f t="shared" si="12"/>
        <v>0</v>
      </c>
      <c r="AA105" s="148"/>
      <c r="AB105" s="325"/>
      <c r="AC105" s="197"/>
      <c r="AD105" s="195"/>
      <c r="AE105" s="405">
        <f t="shared" si="13"/>
        <v>0</v>
      </c>
      <c r="AF105" s="148"/>
      <c r="AG105" s="325"/>
      <c r="AH105" s="197"/>
      <c r="AI105" s="195"/>
      <c r="AJ105" s="173">
        <f t="shared" si="14"/>
        <v>0</v>
      </c>
      <c r="AK105" s="176">
        <f t="shared" si="15"/>
        <v>0</v>
      </c>
    </row>
    <row r="106" spans="1:37" x14ac:dyDescent="0.3">
      <c r="A106" s="44"/>
      <c r="B106" s="256" t="s">
        <v>204</v>
      </c>
      <c r="C106" s="34"/>
      <c r="D106" s="34"/>
      <c r="E106" s="37"/>
      <c r="F106" s="37"/>
      <c r="G106" s="37"/>
      <c r="H106" s="150"/>
      <c r="I106" s="427">
        <f t="shared" si="8"/>
        <v>0</v>
      </c>
      <c r="J106" s="34"/>
      <c r="K106" s="37"/>
      <c r="L106" s="37"/>
      <c r="M106" s="37"/>
      <c r="N106" s="150"/>
      <c r="O106" s="171">
        <f t="shared" si="9"/>
        <v>0</v>
      </c>
      <c r="P106" s="52"/>
      <c r="Q106" s="37"/>
      <c r="R106" s="205">
        <f t="shared" si="10"/>
        <v>0</v>
      </c>
      <c r="S106" s="147"/>
      <c r="T106" s="147"/>
      <c r="U106" s="52"/>
      <c r="V106" s="352">
        <f t="shared" si="11"/>
        <v>0</v>
      </c>
      <c r="W106" s="147"/>
      <c r="X106" s="195"/>
      <c r="Y106" s="52"/>
      <c r="Z106" s="172">
        <f t="shared" si="12"/>
        <v>0</v>
      </c>
      <c r="AA106" s="37"/>
      <c r="AB106" s="195"/>
      <c r="AC106" s="195"/>
      <c r="AD106" s="382"/>
      <c r="AE106" s="405">
        <f t="shared" si="13"/>
        <v>0</v>
      </c>
      <c r="AF106" s="37"/>
      <c r="AG106" s="195"/>
      <c r="AH106" s="195"/>
      <c r="AI106" s="382"/>
      <c r="AJ106" s="173">
        <f t="shared" si="14"/>
        <v>0</v>
      </c>
      <c r="AK106" s="176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37"/>
      <c r="F107" s="37"/>
      <c r="G107" s="37"/>
      <c r="H107" s="37"/>
      <c r="I107" s="427">
        <f t="shared" si="8"/>
        <v>0</v>
      </c>
      <c r="J107" s="34"/>
      <c r="K107" s="37"/>
      <c r="L107" s="37"/>
      <c r="M107" s="37"/>
      <c r="N107" s="37"/>
      <c r="O107" s="171">
        <f t="shared" si="9"/>
        <v>0</v>
      </c>
      <c r="P107" s="34"/>
      <c r="Q107" s="37"/>
      <c r="R107" s="205">
        <f t="shared" si="10"/>
        <v>0</v>
      </c>
      <c r="S107" s="37"/>
      <c r="T107" s="37"/>
      <c r="U107" s="34"/>
      <c r="V107" s="352">
        <f t="shared" si="11"/>
        <v>0</v>
      </c>
      <c r="W107" s="37"/>
      <c r="X107" s="195"/>
      <c r="Y107" s="34"/>
      <c r="Z107" s="172">
        <f t="shared" si="12"/>
        <v>0</v>
      </c>
      <c r="AA107" s="37"/>
      <c r="AB107" s="325"/>
      <c r="AC107" s="195"/>
      <c r="AD107" s="195"/>
      <c r="AE107" s="405">
        <f t="shared" si="13"/>
        <v>0</v>
      </c>
      <c r="AF107" s="37"/>
      <c r="AG107" s="325"/>
      <c r="AH107" s="195"/>
      <c r="AI107" s="195"/>
      <c r="AJ107" s="173">
        <f t="shared" si="14"/>
        <v>0</v>
      </c>
      <c r="AK107" s="176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37"/>
      <c r="F108" s="37"/>
      <c r="G108" s="37"/>
      <c r="H108" s="37"/>
      <c r="I108" s="427">
        <f t="shared" si="8"/>
        <v>0</v>
      </c>
      <c r="J108" s="34"/>
      <c r="K108" s="37"/>
      <c r="L108" s="37"/>
      <c r="M108" s="37"/>
      <c r="N108" s="37"/>
      <c r="O108" s="171">
        <f t="shared" si="9"/>
        <v>0</v>
      </c>
      <c r="P108" s="34"/>
      <c r="Q108" s="37"/>
      <c r="R108" s="205">
        <f t="shared" si="10"/>
        <v>0</v>
      </c>
      <c r="S108" s="37"/>
      <c r="T108" s="37"/>
      <c r="U108" s="34"/>
      <c r="V108" s="352">
        <f t="shared" si="11"/>
        <v>0</v>
      </c>
      <c r="W108" s="37"/>
      <c r="X108" s="195"/>
      <c r="Y108" s="34"/>
      <c r="Z108" s="172">
        <f t="shared" si="12"/>
        <v>0</v>
      </c>
      <c r="AA108" s="37"/>
      <c r="AB108" s="325"/>
      <c r="AC108" s="195"/>
      <c r="AD108" s="195"/>
      <c r="AE108" s="405">
        <f t="shared" si="13"/>
        <v>0</v>
      </c>
      <c r="AF108" s="37"/>
      <c r="AG108" s="325"/>
      <c r="AH108" s="195"/>
      <c r="AI108" s="195"/>
      <c r="AJ108" s="173">
        <f t="shared" si="14"/>
        <v>0</v>
      </c>
      <c r="AK108" s="176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37"/>
      <c r="F109" s="37"/>
      <c r="G109" s="37"/>
      <c r="H109" s="37"/>
      <c r="I109" s="427">
        <f t="shared" si="8"/>
        <v>0</v>
      </c>
      <c r="J109" s="34"/>
      <c r="K109" s="37"/>
      <c r="L109" s="37"/>
      <c r="M109" s="37"/>
      <c r="N109" s="37"/>
      <c r="O109" s="171">
        <f t="shared" si="9"/>
        <v>0</v>
      </c>
      <c r="P109" s="34"/>
      <c r="Q109" s="37"/>
      <c r="R109" s="205">
        <f t="shared" si="10"/>
        <v>0</v>
      </c>
      <c r="S109" s="37"/>
      <c r="T109" s="37"/>
      <c r="U109" s="34"/>
      <c r="V109" s="352">
        <f t="shared" si="11"/>
        <v>0</v>
      </c>
      <c r="W109" s="37"/>
      <c r="X109" s="195"/>
      <c r="Y109" s="34"/>
      <c r="Z109" s="172">
        <f t="shared" si="12"/>
        <v>0</v>
      </c>
      <c r="AA109" s="37"/>
      <c r="AB109" s="325"/>
      <c r="AC109" s="195"/>
      <c r="AD109" s="195"/>
      <c r="AE109" s="405">
        <f t="shared" si="13"/>
        <v>0</v>
      </c>
      <c r="AF109" s="37"/>
      <c r="AG109" s="325"/>
      <c r="AH109" s="195"/>
      <c r="AI109" s="195"/>
      <c r="AJ109" s="173">
        <f t="shared" si="14"/>
        <v>0</v>
      </c>
      <c r="AK109" s="176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37"/>
      <c r="F110" s="37"/>
      <c r="G110" s="37"/>
      <c r="H110" s="37"/>
      <c r="I110" s="427">
        <f t="shared" si="8"/>
        <v>0</v>
      </c>
      <c r="J110" s="34"/>
      <c r="K110" s="37"/>
      <c r="L110" s="37"/>
      <c r="M110" s="37"/>
      <c r="N110" s="37"/>
      <c r="O110" s="171">
        <f t="shared" si="9"/>
        <v>0</v>
      </c>
      <c r="P110" s="34"/>
      <c r="Q110" s="37"/>
      <c r="R110" s="205">
        <f t="shared" si="10"/>
        <v>0</v>
      </c>
      <c r="S110" s="37"/>
      <c r="T110" s="37"/>
      <c r="U110" s="34"/>
      <c r="V110" s="352">
        <f t="shared" si="11"/>
        <v>0</v>
      </c>
      <c r="W110" s="37"/>
      <c r="X110" s="195"/>
      <c r="Y110" s="34"/>
      <c r="Z110" s="172">
        <f t="shared" si="12"/>
        <v>0</v>
      </c>
      <c r="AA110" s="37"/>
      <c r="AB110" s="325"/>
      <c r="AC110" s="195"/>
      <c r="AD110" s="195"/>
      <c r="AE110" s="405">
        <f t="shared" si="13"/>
        <v>0</v>
      </c>
      <c r="AF110" s="37"/>
      <c r="AG110" s="325"/>
      <c r="AH110" s="195"/>
      <c r="AI110" s="195"/>
      <c r="AJ110" s="173">
        <f t="shared" si="14"/>
        <v>0</v>
      </c>
      <c r="AK110" s="176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37"/>
      <c r="F111" s="37"/>
      <c r="G111" s="37"/>
      <c r="H111" s="37"/>
      <c r="I111" s="427">
        <f t="shared" si="8"/>
        <v>0</v>
      </c>
      <c r="J111" s="34"/>
      <c r="K111" s="37"/>
      <c r="L111" s="37"/>
      <c r="M111" s="37"/>
      <c r="N111" s="37"/>
      <c r="O111" s="171">
        <f t="shared" si="9"/>
        <v>0</v>
      </c>
      <c r="P111" s="34"/>
      <c r="Q111" s="37"/>
      <c r="R111" s="205">
        <f t="shared" si="10"/>
        <v>0</v>
      </c>
      <c r="S111" s="37"/>
      <c r="T111" s="37"/>
      <c r="U111" s="34"/>
      <c r="V111" s="352">
        <f t="shared" si="11"/>
        <v>0</v>
      </c>
      <c r="W111" s="37"/>
      <c r="X111" s="195"/>
      <c r="Y111" s="34"/>
      <c r="Z111" s="172">
        <f t="shared" si="12"/>
        <v>0</v>
      </c>
      <c r="AA111" s="37"/>
      <c r="AB111" s="325"/>
      <c r="AC111" s="195"/>
      <c r="AD111" s="195"/>
      <c r="AE111" s="405">
        <f t="shared" si="13"/>
        <v>0</v>
      </c>
      <c r="AF111" s="37"/>
      <c r="AG111" s="325"/>
      <c r="AH111" s="195"/>
      <c r="AI111" s="195"/>
      <c r="AJ111" s="173">
        <f t="shared" si="14"/>
        <v>0</v>
      </c>
      <c r="AK111" s="176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37"/>
      <c r="F112" s="37"/>
      <c r="G112" s="37"/>
      <c r="H112" s="37"/>
      <c r="I112" s="427">
        <f t="shared" si="8"/>
        <v>0</v>
      </c>
      <c r="J112" s="34"/>
      <c r="K112" s="37"/>
      <c r="L112" s="37"/>
      <c r="M112" s="37"/>
      <c r="N112" s="37"/>
      <c r="O112" s="171">
        <f t="shared" si="9"/>
        <v>0</v>
      </c>
      <c r="P112" s="34"/>
      <c r="Q112" s="37"/>
      <c r="R112" s="205">
        <f t="shared" si="10"/>
        <v>0</v>
      </c>
      <c r="S112" s="37"/>
      <c r="T112" s="37"/>
      <c r="U112" s="34"/>
      <c r="V112" s="352">
        <f t="shared" si="11"/>
        <v>0</v>
      </c>
      <c r="W112" s="37"/>
      <c r="X112" s="195"/>
      <c r="Y112" s="34"/>
      <c r="Z112" s="172">
        <f t="shared" si="12"/>
        <v>0</v>
      </c>
      <c r="AA112" s="37"/>
      <c r="AB112" s="325"/>
      <c r="AC112" s="195"/>
      <c r="AD112" s="195"/>
      <c r="AE112" s="405">
        <f t="shared" si="13"/>
        <v>0</v>
      </c>
      <c r="AF112" s="37"/>
      <c r="AG112" s="325"/>
      <c r="AH112" s="195"/>
      <c r="AI112" s="195"/>
      <c r="AJ112" s="173">
        <f t="shared" si="14"/>
        <v>0</v>
      </c>
      <c r="AK112" s="176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37"/>
      <c r="F113" s="37"/>
      <c r="G113" s="37"/>
      <c r="H113" s="37"/>
      <c r="I113" s="427">
        <f t="shared" si="8"/>
        <v>0</v>
      </c>
      <c r="J113" s="34"/>
      <c r="K113" s="37"/>
      <c r="L113" s="37"/>
      <c r="M113" s="37"/>
      <c r="N113" s="37"/>
      <c r="O113" s="171">
        <f t="shared" si="9"/>
        <v>0</v>
      </c>
      <c r="P113" s="34"/>
      <c r="Q113" s="37"/>
      <c r="R113" s="205">
        <f t="shared" si="10"/>
        <v>0</v>
      </c>
      <c r="S113" s="37"/>
      <c r="T113" s="37"/>
      <c r="U113" s="34"/>
      <c r="V113" s="352">
        <f t="shared" si="11"/>
        <v>0</v>
      </c>
      <c r="W113" s="37"/>
      <c r="X113" s="195"/>
      <c r="Y113" s="34"/>
      <c r="Z113" s="172">
        <f t="shared" si="12"/>
        <v>0</v>
      </c>
      <c r="AA113" s="37"/>
      <c r="AB113" s="325"/>
      <c r="AC113" s="195"/>
      <c r="AD113" s="195"/>
      <c r="AE113" s="405">
        <f t="shared" si="13"/>
        <v>0</v>
      </c>
      <c r="AF113" s="37"/>
      <c r="AG113" s="325"/>
      <c r="AH113" s="195"/>
      <c r="AI113" s="195"/>
      <c r="AJ113" s="173">
        <f t="shared" si="14"/>
        <v>0</v>
      </c>
      <c r="AK113" s="176">
        <f t="shared" si="15"/>
        <v>0</v>
      </c>
    </row>
    <row r="114" spans="1:37" x14ac:dyDescent="0.3">
      <c r="A114" s="14"/>
      <c r="B114" s="253" t="s">
        <v>61</v>
      </c>
      <c r="C114" s="7"/>
      <c r="D114" s="37"/>
      <c r="E114" s="37"/>
      <c r="F114" s="37"/>
      <c r="G114" s="37"/>
      <c r="H114" s="37"/>
      <c r="I114" s="427">
        <f t="shared" si="8"/>
        <v>0</v>
      </c>
      <c r="J114" s="37"/>
      <c r="K114" s="37"/>
      <c r="L114" s="37"/>
      <c r="M114" s="37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2">
        <f t="shared" si="11"/>
        <v>0</v>
      </c>
      <c r="W114" s="37"/>
      <c r="X114" s="195"/>
      <c r="Y114" s="37"/>
      <c r="Z114" s="172">
        <f t="shared" si="12"/>
        <v>0</v>
      </c>
      <c r="AA114" s="37"/>
      <c r="AB114" s="325"/>
      <c r="AC114" s="195"/>
      <c r="AD114" s="195"/>
      <c r="AE114" s="405">
        <f t="shared" si="13"/>
        <v>0</v>
      </c>
      <c r="AF114" s="37"/>
      <c r="AG114" s="325"/>
      <c r="AH114" s="195"/>
      <c r="AI114" s="195"/>
      <c r="AJ114" s="173">
        <f t="shared" si="14"/>
        <v>0</v>
      </c>
      <c r="AK114" s="176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427">
        <v>0.18</v>
      </c>
      <c r="E115" s="37"/>
      <c r="F115" s="37"/>
      <c r="G115" s="37"/>
      <c r="H115" s="37"/>
      <c r="I115" s="427">
        <f t="shared" si="8"/>
        <v>0.18</v>
      </c>
      <c r="J115" s="427">
        <v>0.1</v>
      </c>
      <c r="K115" s="37"/>
      <c r="L115" s="37"/>
      <c r="M115" s="37"/>
      <c r="N115" s="37"/>
      <c r="O115" s="171">
        <f t="shared" si="9"/>
        <v>0.1</v>
      </c>
      <c r="P115" s="37"/>
      <c r="Q115" s="37"/>
      <c r="R115" s="205">
        <f t="shared" si="10"/>
        <v>0</v>
      </c>
      <c r="S115" s="37"/>
      <c r="T115" s="37"/>
      <c r="U115" s="37"/>
      <c r="V115" s="352">
        <f t="shared" si="11"/>
        <v>0</v>
      </c>
      <c r="W115" s="37"/>
      <c r="X115" s="195"/>
      <c r="Y115" s="37"/>
      <c r="Z115" s="172">
        <f t="shared" si="12"/>
        <v>0</v>
      </c>
      <c r="AA115" s="37"/>
      <c r="AB115" s="325"/>
      <c r="AC115" s="195"/>
      <c r="AD115" s="195"/>
      <c r="AE115" s="405">
        <f t="shared" si="13"/>
        <v>0</v>
      </c>
      <c r="AF115" s="37"/>
      <c r="AG115" s="325"/>
      <c r="AH115" s="195"/>
      <c r="AI115" s="195"/>
      <c r="AJ115" s="173">
        <f t="shared" si="14"/>
        <v>0</v>
      </c>
      <c r="AK115" s="176">
        <f t="shared" si="15"/>
        <v>0.28000000000000003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27">
        <f t="shared" si="8"/>
        <v>0</v>
      </c>
      <c r="J116" s="37"/>
      <c r="K116" s="37"/>
      <c r="L116" s="37"/>
      <c r="M116" s="37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2">
        <f t="shared" si="11"/>
        <v>0</v>
      </c>
      <c r="W116" s="37"/>
      <c r="X116" s="195"/>
      <c r="Y116" s="37"/>
      <c r="Z116" s="172">
        <f t="shared" si="12"/>
        <v>0</v>
      </c>
      <c r="AA116" s="37"/>
      <c r="AB116" s="325"/>
      <c r="AC116" s="195"/>
      <c r="AD116" s="195"/>
      <c r="AE116" s="405">
        <f t="shared" si="13"/>
        <v>0</v>
      </c>
      <c r="AF116" s="37"/>
      <c r="AG116" s="325"/>
      <c r="AH116" s="195"/>
      <c r="AI116" s="195"/>
      <c r="AJ116" s="173">
        <f t="shared" si="14"/>
        <v>0</v>
      </c>
      <c r="AK116" s="176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27">
        <f t="shared" si="8"/>
        <v>0</v>
      </c>
      <c r="J117" s="37"/>
      <c r="K117" s="37"/>
      <c r="L117" s="37"/>
      <c r="M117" s="37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2">
        <f t="shared" si="11"/>
        <v>0</v>
      </c>
      <c r="W117" s="37"/>
      <c r="X117" s="195"/>
      <c r="Y117" s="37"/>
      <c r="Z117" s="172">
        <f t="shared" si="12"/>
        <v>0</v>
      </c>
      <c r="AA117" s="37"/>
      <c r="AB117" s="325"/>
      <c r="AC117" s="195"/>
      <c r="AD117" s="195"/>
      <c r="AE117" s="405">
        <f t="shared" si="13"/>
        <v>0</v>
      </c>
      <c r="AF117" s="37"/>
      <c r="AG117" s="325"/>
      <c r="AH117" s="195"/>
      <c r="AI117" s="195"/>
      <c r="AJ117" s="173">
        <f t="shared" si="14"/>
        <v>0</v>
      </c>
      <c r="AK117" s="176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27">
        <f t="shared" si="8"/>
        <v>0</v>
      </c>
      <c r="J118" s="37"/>
      <c r="K118" s="37"/>
      <c r="L118" s="37"/>
      <c r="M118" s="37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2">
        <f t="shared" si="11"/>
        <v>0</v>
      </c>
      <c r="W118" s="37"/>
      <c r="X118" s="195"/>
      <c r="Y118" s="37"/>
      <c r="Z118" s="172">
        <f t="shared" si="12"/>
        <v>0</v>
      </c>
      <c r="AA118" s="37"/>
      <c r="AB118" s="325"/>
      <c r="AC118" s="195"/>
      <c r="AD118" s="195"/>
      <c r="AE118" s="405">
        <f t="shared" si="13"/>
        <v>0</v>
      </c>
      <c r="AF118" s="37"/>
      <c r="AG118" s="325"/>
      <c r="AH118" s="195"/>
      <c r="AI118" s="195"/>
      <c r="AJ118" s="173">
        <f t="shared" si="14"/>
        <v>0</v>
      </c>
      <c r="AK118" s="176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27">
        <f t="shared" si="8"/>
        <v>0</v>
      </c>
      <c r="J119" s="37"/>
      <c r="K119" s="37"/>
      <c r="L119" s="37"/>
      <c r="M119" s="37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2">
        <f t="shared" si="11"/>
        <v>0</v>
      </c>
      <c r="W119" s="37"/>
      <c r="X119" s="195"/>
      <c r="Y119" s="37"/>
      <c r="Z119" s="172">
        <f t="shared" si="12"/>
        <v>0</v>
      </c>
      <c r="AA119" s="37"/>
      <c r="AB119" s="325"/>
      <c r="AC119" s="417">
        <v>5.5999999999999999E-3</v>
      </c>
      <c r="AD119" s="195"/>
      <c r="AE119" s="405">
        <f t="shared" si="13"/>
        <v>5.5999999999999999E-3</v>
      </c>
      <c r="AF119" s="37"/>
      <c r="AG119" s="325"/>
      <c r="AH119" s="417">
        <v>5.5999999999999999E-3</v>
      </c>
      <c r="AI119" s="195"/>
      <c r="AJ119" s="173">
        <f t="shared" si="14"/>
        <v>0</v>
      </c>
      <c r="AK119" s="176">
        <f t="shared" si="15"/>
        <v>5.5999999999999999E-3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37"/>
      <c r="F120" s="37"/>
      <c r="G120" s="37"/>
      <c r="H120" s="37"/>
      <c r="I120" s="427">
        <f t="shared" si="8"/>
        <v>0</v>
      </c>
      <c r="J120" s="37"/>
      <c r="K120" s="37"/>
      <c r="L120" s="37"/>
      <c r="M120" s="37"/>
      <c r="N120" s="37"/>
      <c r="O120" s="171">
        <f t="shared" si="9"/>
        <v>0</v>
      </c>
      <c r="P120" s="37"/>
      <c r="Q120" s="172">
        <v>1.14E-2</v>
      </c>
      <c r="R120" s="205">
        <f t="shared" si="10"/>
        <v>1.14E-2</v>
      </c>
      <c r="S120" s="37"/>
      <c r="T120" s="37"/>
      <c r="U120" s="37"/>
      <c r="V120" s="352">
        <f t="shared" si="11"/>
        <v>0</v>
      </c>
      <c r="W120" s="37"/>
      <c r="X120" s="195"/>
      <c r="Y120" s="37"/>
      <c r="Z120" s="172">
        <f t="shared" si="12"/>
        <v>0</v>
      </c>
      <c r="AA120" s="37"/>
      <c r="AB120" s="325"/>
      <c r="AC120" s="195"/>
      <c r="AD120" s="195"/>
      <c r="AE120" s="405">
        <f t="shared" si="13"/>
        <v>0</v>
      </c>
      <c r="AF120" s="37"/>
      <c r="AG120" s="325"/>
      <c r="AH120" s="195"/>
      <c r="AI120" s="195"/>
      <c r="AJ120" s="173">
        <f t="shared" si="14"/>
        <v>0</v>
      </c>
      <c r="AK120" s="176">
        <f t="shared" si="15"/>
        <v>1.14E-2</v>
      </c>
    </row>
    <row r="121" spans="1:37" x14ac:dyDescent="0.3">
      <c r="A121" s="14"/>
      <c r="B121" s="253" t="s">
        <v>119</v>
      </c>
      <c r="C121" s="7"/>
      <c r="D121" s="37"/>
      <c r="E121" s="37"/>
      <c r="F121" s="37"/>
      <c r="G121" s="37"/>
      <c r="H121" s="37"/>
      <c r="I121" s="427">
        <f t="shared" si="8"/>
        <v>0</v>
      </c>
      <c r="J121" s="37"/>
      <c r="K121" s="37"/>
      <c r="L121" s="37"/>
      <c r="M121" s="37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2">
        <f t="shared" si="11"/>
        <v>0</v>
      </c>
      <c r="W121" s="37"/>
      <c r="X121" s="195"/>
      <c r="Y121" s="37"/>
      <c r="Z121" s="172">
        <f t="shared" si="12"/>
        <v>0</v>
      </c>
      <c r="AA121" s="37"/>
      <c r="AB121" s="325"/>
      <c r="AC121" s="195"/>
      <c r="AD121" s="195"/>
      <c r="AE121" s="405">
        <f t="shared" si="13"/>
        <v>0</v>
      </c>
      <c r="AF121" s="37"/>
      <c r="AG121" s="325"/>
      <c r="AH121" s="195"/>
      <c r="AI121" s="195"/>
      <c r="AJ121" s="173">
        <f t="shared" si="14"/>
        <v>0</v>
      </c>
      <c r="AK121" s="176">
        <f t="shared" si="15"/>
        <v>0</v>
      </c>
    </row>
    <row r="122" spans="1:37" x14ac:dyDescent="0.3">
      <c r="A122" s="38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27">
        <f t="shared" si="8"/>
        <v>0</v>
      </c>
      <c r="J122" s="37"/>
      <c r="K122" s="37"/>
      <c r="L122" s="37"/>
      <c r="M122" s="37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2">
        <f t="shared" si="11"/>
        <v>0</v>
      </c>
      <c r="W122" s="172">
        <v>2.5000000000000001E-2</v>
      </c>
      <c r="X122" s="195"/>
      <c r="Y122" s="37"/>
      <c r="Z122" s="172">
        <f t="shared" si="12"/>
        <v>2.5000000000000001E-2</v>
      </c>
      <c r="AA122" s="37"/>
      <c r="AB122" s="325"/>
      <c r="AC122" s="195"/>
      <c r="AD122" s="195"/>
      <c r="AE122" s="405">
        <f t="shared" si="13"/>
        <v>0</v>
      </c>
      <c r="AF122" s="37"/>
      <c r="AG122" s="325"/>
      <c r="AH122" s="195"/>
      <c r="AI122" s="195"/>
      <c r="AJ122" s="173">
        <f t="shared" si="14"/>
        <v>0</v>
      </c>
      <c r="AK122" s="176">
        <f t="shared" si="15"/>
        <v>2.5000000000000001E-2</v>
      </c>
    </row>
    <row r="123" spans="1:37" x14ac:dyDescent="0.3">
      <c r="A123" s="307">
        <v>102</v>
      </c>
      <c r="B123" s="15" t="s">
        <v>73</v>
      </c>
      <c r="C123" s="24" t="s">
        <v>12</v>
      </c>
      <c r="D123" s="37"/>
      <c r="E123" s="427">
        <v>0.14000000000000001</v>
      </c>
      <c r="F123" s="37"/>
      <c r="G123" s="37"/>
      <c r="H123" s="37"/>
      <c r="I123" s="427">
        <f t="shared" si="8"/>
        <v>0.14000000000000001</v>
      </c>
      <c r="J123" s="37"/>
      <c r="K123" s="427">
        <v>0.14000000000000001</v>
      </c>
      <c r="L123" s="37"/>
      <c r="M123" s="37"/>
      <c r="N123" s="37"/>
      <c r="O123" s="171">
        <f t="shared" si="9"/>
        <v>0.14000000000000001</v>
      </c>
      <c r="P123" s="37"/>
      <c r="Q123" s="37"/>
      <c r="R123" s="205">
        <f t="shared" si="10"/>
        <v>0</v>
      </c>
      <c r="S123" s="37"/>
      <c r="T123" s="37"/>
      <c r="U123" s="37"/>
      <c r="V123" s="352">
        <f t="shared" si="11"/>
        <v>0</v>
      </c>
      <c r="W123" s="172">
        <v>9.9750000000000005E-2</v>
      </c>
      <c r="X123" s="195"/>
      <c r="Y123" s="37"/>
      <c r="Z123" s="172">
        <f t="shared" si="12"/>
        <v>9.9750000000000005E-2</v>
      </c>
      <c r="AA123" s="172">
        <v>0.13300000000000001</v>
      </c>
      <c r="AB123" s="325"/>
      <c r="AC123" s="195"/>
      <c r="AD123" s="195"/>
      <c r="AE123" s="405">
        <f t="shared" si="13"/>
        <v>0.13300000000000001</v>
      </c>
      <c r="AF123" s="172">
        <v>0.13300000000000001</v>
      </c>
      <c r="AG123" s="325"/>
      <c r="AH123" s="195"/>
      <c r="AI123" s="195"/>
      <c r="AJ123" s="173">
        <f t="shared" si="14"/>
        <v>0</v>
      </c>
      <c r="AK123" s="176">
        <f t="shared" si="15"/>
        <v>0.51275000000000004</v>
      </c>
    </row>
    <row r="124" spans="1:37" x14ac:dyDescent="0.3">
      <c r="A124" s="38">
        <v>103</v>
      </c>
      <c r="B124" s="15" t="s">
        <v>74</v>
      </c>
      <c r="C124" s="24" t="s">
        <v>12</v>
      </c>
      <c r="D124" s="37"/>
      <c r="E124" s="427">
        <v>1.5599999999999999E-2</v>
      </c>
      <c r="F124" s="37"/>
      <c r="G124" s="37"/>
      <c r="H124" s="37"/>
      <c r="I124" s="427">
        <f t="shared" si="8"/>
        <v>1.5599999999999999E-2</v>
      </c>
      <c r="J124" s="37"/>
      <c r="K124" s="427">
        <v>1.5599999999999999E-2</v>
      </c>
      <c r="L124" s="37"/>
      <c r="M124" s="37"/>
      <c r="N124" s="37"/>
      <c r="O124" s="171">
        <f t="shared" si="9"/>
        <v>1.5599999999999999E-2</v>
      </c>
      <c r="P124" s="37"/>
      <c r="Q124" s="37"/>
      <c r="R124" s="205">
        <f t="shared" si="10"/>
        <v>0</v>
      </c>
      <c r="S124" s="37"/>
      <c r="T124" s="37"/>
      <c r="U124" s="37"/>
      <c r="V124" s="352">
        <f t="shared" si="11"/>
        <v>0</v>
      </c>
      <c r="W124" s="172">
        <v>1.32E-2</v>
      </c>
      <c r="X124" s="195"/>
      <c r="Y124" s="37"/>
      <c r="Z124" s="172">
        <f t="shared" si="12"/>
        <v>1.32E-2</v>
      </c>
      <c r="AA124" s="172">
        <v>1.584E-2</v>
      </c>
      <c r="AB124" s="325"/>
      <c r="AC124" s="195"/>
      <c r="AD124" s="195"/>
      <c r="AE124" s="405">
        <f t="shared" si="13"/>
        <v>1.584E-2</v>
      </c>
      <c r="AF124" s="172">
        <v>1.584E-2</v>
      </c>
      <c r="AG124" s="325"/>
      <c r="AH124" s="195"/>
      <c r="AI124" s="195"/>
      <c r="AJ124" s="173">
        <f t="shared" si="14"/>
        <v>0</v>
      </c>
      <c r="AK124" s="176">
        <f t="shared" si="15"/>
        <v>6.0240000000000002E-2</v>
      </c>
    </row>
    <row r="125" spans="1:37" x14ac:dyDescent="0.3">
      <c r="A125" s="307">
        <v>104</v>
      </c>
      <c r="B125" s="15" t="s">
        <v>75</v>
      </c>
      <c r="C125" s="24" t="s">
        <v>12</v>
      </c>
      <c r="D125" s="37"/>
      <c r="E125" s="427">
        <v>2.2499999999999999E-2</v>
      </c>
      <c r="F125" s="37"/>
      <c r="G125" s="37"/>
      <c r="H125" s="37"/>
      <c r="I125" s="427">
        <f t="shared" si="8"/>
        <v>2.2499999999999999E-2</v>
      </c>
      <c r="J125" s="37"/>
      <c r="K125" s="427">
        <v>2.2499999999999999E-2</v>
      </c>
      <c r="L125" s="37"/>
      <c r="M125" s="37"/>
      <c r="N125" s="37"/>
      <c r="O125" s="171">
        <f t="shared" si="9"/>
        <v>2.2499999999999999E-2</v>
      </c>
      <c r="P125" s="37"/>
      <c r="Q125" s="37"/>
      <c r="R125" s="205">
        <f t="shared" si="10"/>
        <v>0</v>
      </c>
      <c r="S125" s="37"/>
      <c r="T125" s="37"/>
      <c r="U125" s="37"/>
      <c r="V125" s="352">
        <f t="shared" si="11"/>
        <v>0</v>
      </c>
      <c r="W125" s="172">
        <v>1.2500000000000001E-2</v>
      </c>
      <c r="X125" s="195"/>
      <c r="Y125" s="37"/>
      <c r="Z125" s="172">
        <f t="shared" si="12"/>
        <v>1.2500000000000001E-2</v>
      </c>
      <c r="AA125" s="172">
        <v>2.8000000000000001E-2</v>
      </c>
      <c r="AB125" s="325"/>
      <c r="AC125" s="195"/>
      <c r="AD125" s="195"/>
      <c r="AE125" s="405">
        <f t="shared" si="13"/>
        <v>2.8000000000000001E-2</v>
      </c>
      <c r="AF125" s="172">
        <v>2.8000000000000001E-2</v>
      </c>
      <c r="AG125" s="325"/>
      <c r="AH125" s="195"/>
      <c r="AI125" s="195"/>
      <c r="AJ125" s="173">
        <f t="shared" si="14"/>
        <v>0</v>
      </c>
      <c r="AK125" s="176">
        <f t="shared" si="15"/>
        <v>8.5499999999999993E-2</v>
      </c>
    </row>
    <row r="126" spans="1:37" x14ac:dyDescent="0.3">
      <c r="A126" s="38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27">
        <f t="shared" si="8"/>
        <v>0</v>
      </c>
      <c r="J126" s="37"/>
      <c r="K126" s="37"/>
      <c r="L126" s="37"/>
      <c r="M126" s="37"/>
      <c r="N126" s="37"/>
      <c r="O126" s="171">
        <f t="shared" si="9"/>
        <v>0</v>
      </c>
      <c r="P126" s="37"/>
      <c r="Q126" s="37"/>
      <c r="R126" s="205">
        <f t="shared" si="10"/>
        <v>0</v>
      </c>
      <c r="S126" s="37"/>
      <c r="T126" s="37"/>
      <c r="U126" s="37"/>
      <c r="V126" s="352">
        <f t="shared" si="11"/>
        <v>0</v>
      </c>
      <c r="W126" s="37"/>
      <c r="X126" s="195"/>
      <c r="Y126" s="37"/>
      <c r="Z126" s="172">
        <f t="shared" si="12"/>
        <v>0</v>
      </c>
      <c r="AA126" s="37"/>
      <c r="AB126" s="325"/>
      <c r="AC126" s="195"/>
      <c r="AD126" s="195"/>
      <c r="AE126" s="405">
        <f t="shared" si="13"/>
        <v>0</v>
      </c>
      <c r="AF126" s="37"/>
      <c r="AG126" s="325"/>
      <c r="AH126" s="195"/>
      <c r="AI126" s="195"/>
      <c r="AJ126" s="173">
        <f t="shared" si="14"/>
        <v>0</v>
      </c>
      <c r="AK126" s="176">
        <f t="shared" si="15"/>
        <v>0</v>
      </c>
    </row>
    <row r="127" spans="1:37" x14ac:dyDescent="0.3">
      <c r="A127" s="307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27">
        <f t="shared" si="8"/>
        <v>0</v>
      </c>
      <c r="J127" s="37"/>
      <c r="K127" s="37"/>
      <c r="L127" s="37"/>
      <c r="M127" s="3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2">
        <f t="shared" si="11"/>
        <v>0</v>
      </c>
      <c r="W127" s="37"/>
      <c r="X127" s="195"/>
      <c r="Y127" s="37"/>
      <c r="Z127" s="172">
        <f t="shared" si="12"/>
        <v>0</v>
      </c>
      <c r="AA127" s="37"/>
      <c r="AB127" s="325"/>
      <c r="AC127" s="195"/>
      <c r="AD127" s="195"/>
      <c r="AE127" s="405">
        <f t="shared" si="13"/>
        <v>0</v>
      </c>
      <c r="AF127" s="37"/>
      <c r="AG127" s="325"/>
      <c r="AH127" s="195"/>
      <c r="AI127" s="195"/>
      <c r="AJ127" s="173">
        <f t="shared" si="14"/>
        <v>0</v>
      </c>
      <c r="AK127" s="176">
        <f t="shared" si="15"/>
        <v>0</v>
      </c>
    </row>
    <row r="128" spans="1:37" x14ac:dyDescent="0.3">
      <c r="A128" s="38">
        <v>107</v>
      </c>
      <c r="B128" s="23" t="s">
        <v>78</v>
      </c>
      <c r="C128" s="24" t="s">
        <v>12</v>
      </c>
      <c r="D128" s="34"/>
      <c r="E128" s="37"/>
      <c r="F128" s="37"/>
      <c r="G128" s="37"/>
      <c r="H128" s="37"/>
      <c r="I128" s="427">
        <f t="shared" si="8"/>
        <v>0</v>
      </c>
      <c r="J128" s="34"/>
      <c r="K128" s="37"/>
      <c r="L128" s="37"/>
      <c r="M128" s="37"/>
      <c r="N128" s="37"/>
      <c r="O128" s="171">
        <f t="shared" si="9"/>
        <v>0</v>
      </c>
      <c r="P128" s="37"/>
      <c r="Q128" s="37"/>
      <c r="R128" s="205">
        <f t="shared" si="10"/>
        <v>0</v>
      </c>
      <c r="S128" s="37"/>
      <c r="T128" s="37"/>
      <c r="U128" s="37"/>
      <c r="V128" s="352">
        <f t="shared" si="11"/>
        <v>0</v>
      </c>
      <c r="W128" s="37"/>
      <c r="X128" s="195"/>
      <c r="Y128" s="37"/>
      <c r="Z128" s="172">
        <f t="shared" si="12"/>
        <v>0</v>
      </c>
      <c r="AA128" s="37"/>
      <c r="AB128" s="325"/>
      <c r="AC128" s="195"/>
      <c r="AD128" s="195"/>
      <c r="AE128" s="405">
        <f t="shared" si="13"/>
        <v>0</v>
      </c>
      <c r="AF128" s="37"/>
      <c r="AG128" s="325"/>
      <c r="AH128" s="195"/>
      <c r="AI128" s="195"/>
      <c r="AJ128" s="173">
        <f t="shared" si="14"/>
        <v>0</v>
      </c>
      <c r="AK128" s="176">
        <f t="shared" si="15"/>
        <v>0</v>
      </c>
    </row>
    <row r="129" spans="1:37" x14ac:dyDescent="0.3">
      <c r="A129" s="307">
        <v>108</v>
      </c>
      <c r="B129" s="23" t="s">
        <v>106</v>
      </c>
      <c r="C129" s="24" t="s">
        <v>12</v>
      </c>
      <c r="D129" s="34"/>
      <c r="E129" s="37"/>
      <c r="F129" s="37"/>
      <c r="G129" s="37"/>
      <c r="H129" s="37"/>
      <c r="I129" s="427">
        <f t="shared" si="8"/>
        <v>0</v>
      </c>
      <c r="J129" s="34"/>
      <c r="K129" s="37"/>
      <c r="L129" s="37"/>
      <c r="M129" s="37"/>
      <c r="N129" s="37"/>
      <c r="O129" s="171">
        <f t="shared" si="9"/>
        <v>0</v>
      </c>
      <c r="P129" s="37"/>
      <c r="Q129" s="37"/>
      <c r="R129" s="205">
        <f t="shared" si="10"/>
        <v>0</v>
      </c>
      <c r="S129" s="37"/>
      <c r="T129" s="37"/>
      <c r="U129" s="37"/>
      <c r="V129" s="352">
        <f t="shared" si="11"/>
        <v>0</v>
      </c>
      <c r="W129" s="37"/>
      <c r="X129" s="195"/>
      <c r="Y129" s="37"/>
      <c r="Z129" s="172">
        <f t="shared" si="12"/>
        <v>0</v>
      </c>
      <c r="AA129" s="37"/>
      <c r="AB129" s="325"/>
      <c r="AC129" s="195"/>
      <c r="AD129" s="195"/>
      <c r="AE129" s="405">
        <f t="shared" si="13"/>
        <v>0</v>
      </c>
      <c r="AF129" s="37"/>
      <c r="AG129" s="325"/>
      <c r="AH129" s="195"/>
      <c r="AI129" s="195"/>
      <c r="AJ129" s="173">
        <f t="shared" si="14"/>
        <v>0</v>
      </c>
      <c r="AK129" s="176">
        <f t="shared" si="15"/>
        <v>0</v>
      </c>
    </row>
    <row r="130" spans="1:37" x14ac:dyDescent="0.3">
      <c r="A130" s="38">
        <v>109</v>
      </c>
      <c r="B130" s="23" t="s">
        <v>205</v>
      </c>
      <c r="C130" s="24" t="s">
        <v>12</v>
      </c>
      <c r="D130" s="34"/>
      <c r="E130" s="37"/>
      <c r="F130" s="37"/>
      <c r="G130" s="37"/>
      <c r="H130" s="37"/>
      <c r="I130" s="427">
        <f t="shared" si="8"/>
        <v>0</v>
      </c>
      <c r="J130" s="34"/>
      <c r="K130" s="37"/>
      <c r="L130" s="37"/>
      <c r="M130" s="37"/>
      <c r="N130" s="37"/>
      <c r="O130" s="171">
        <f t="shared" si="9"/>
        <v>0</v>
      </c>
      <c r="P130" s="37"/>
      <c r="Q130" s="37"/>
      <c r="R130" s="205">
        <f t="shared" si="10"/>
        <v>0</v>
      </c>
      <c r="S130" s="37"/>
      <c r="T130" s="37"/>
      <c r="U130" s="37"/>
      <c r="V130" s="352">
        <f t="shared" si="11"/>
        <v>0</v>
      </c>
      <c r="W130" s="37"/>
      <c r="X130" s="195"/>
      <c r="Y130" s="37"/>
      <c r="Z130" s="172">
        <f t="shared" si="12"/>
        <v>0</v>
      </c>
      <c r="AA130" s="37"/>
      <c r="AB130" s="325"/>
      <c r="AC130" s="195"/>
      <c r="AD130" s="195"/>
      <c r="AE130" s="405">
        <f t="shared" si="13"/>
        <v>0</v>
      </c>
      <c r="AF130" s="37"/>
      <c r="AG130" s="325"/>
      <c r="AH130" s="195"/>
      <c r="AI130" s="195"/>
      <c r="AJ130" s="173">
        <f t="shared" si="14"/>
        <v>0</v>
      </c>
      <c r="AK130" s="176">
        <f t="shared" si="15"/>
        <v>0</v>
      </c>
    </row>
    <row r="131" spans="1:37" x14ac:dyDescent="0.3">
      <c r="A131" s="306"/>
      <c r="B131" s="306" t="s">
        <v>230</v>
      </c>
      <c r="C131" s="55"/>
      <c r="D131" s="45"/>
      <c r="E131" s="148"/>
      <c r="F131" s="148"/>
      <c r="G131" s="148"/>
      <c r="H131" s="148"/>
      <c r="I131" s="427">
        <f t="shared" si="8"/>
        <v>0</v>
      </c>
      <c r="J131" s="45"/>
      <c r="K131" s="148"/>
      <c r="L131" s="148"/>
      <c r="M131" s="148"/>
      <c r="N131" s="148"/>
      <c r="O131" s="171">
        <f t="shared" si="9"/>
        <v>0</v>
      </c>
      <c r="P131" s="149"/>
      <c r="Q131" s="148"/>
      <c r="R131" s="205">
        <f t="shared" si="10"/>
        <v>0</v>
      </c>
      <c r="S131" s="148"/>
      <c r="T131" s="148"/>
      <c r="U131" s="149"/>
      <c r="V131" s="352">
        <f t="shared" si="11"/>
        <v>0</v>
      </c>
      <c r="W131" s="148"/>
      <c r="X131" s="197"/>
      <c r="Y131" s="149"/>
      <c r="Z131" s="172">
        <f t="shared" si="12"/>
        <v>0</v>
      </c>
      <c r="AA131" s="148"/>
      <c r="AB131" s="197"/>
      <c r="AC131" s="197"/>
      <c r="AD131" s="197"/>
      <c r="AE131" s="405">
        <f t="shared" si="13"/>
        <v>0</v>
      </c>
      <c r="AF131" s="148"/>
      <c r="AG131" s="197"/>
      <c r="AH131" s="197"/>
      <c r="AI131" s="197"/>
      <c r="AJ131" s="173">
        <f t="shared" si="14"/>
        <v>0</v>
      </c>
      <c r="AK131" s="176">
        <f t="shared" si="15"/>
        <v>0</v>
      </c>
    </row>
    <row r="132" spans="1:37" x14ac:dyDescent="0.3">
      <c r="A132" s="64">
        <v>110</v>
      </c>
      <c r="B132" s="49" t="s">
        <v>94</v>
      </c>
      <c r="C132" s="56" t="s">
        <v>12</v>
      </c>
      <c r="D132" s="34"/>
      <c r="E132" s="37"/>
      <c r="F132" s="37"/>
      <c r="G132" s="37"/>
      <c r="H132" s="150"/>
      <c r="I132" s="427">
        <f t="shared" si="8"/>
        <v>0</v>
      </c>
      <c r="J132" s="34"/>
      <c r="K132" s="37"/>
      <c r="L132" s="37"/>
      <c r="M132" s="37"/>
      <c r="N132" s="150"/>
      <c r="O132" s="171">
        <f t="shared" si="9"/>
        <v>0</v>
      </c>
      <c r="P132" s="148"/>
      <c r="Q132" s="37"/>
      <c r="R132" s="205">
        <f t="shared" si="10"/>
        <v>0</v>
      </c>
      <c r="S132" s="147"/>
      <c r="T132" s="147"/>
      <c r="U132" s="148"/>
      <c r="V132" s="352">
        <f t="shared" si="11"/>
        <v>0</v>
      </c>
      <c r="W132" s="147"/>
      <c r="X132" s="195"/>
      <c r="Y132" s="148"/>
      <c r="Z132" s="172">
        <f t="shared" si="12"/>
        <v>0</v>
      </c>
      <c r="AA132" s="37"/>
      <c r="AB132" s="195"/>
      <c r="AC132" s="195"/>
      <c r="AD132" s="382"/>
      <c r="AE132" s="405">
        <f t="shared" si="13"/>
        <v>0</v>
      </c>
      <c r="AF132" s="37"/>
      <c r="AG132" s="195"/>
      <c r="AH132" s="195"/>
      <c r="AI132" s="382"/>
      <c r="AJ132" s="173">
        <f t="shared" si="14"/>
        <v>0</v>
      </c>
      <c r="AK132" s="176">
        <f t="shared" si="15"/>
        <v>0</v>
      </c>
    </row>
    <row r="133" spans="1:37" x14ac:dyDescent="0.3">
      <c r="A133" s="64">
        <v>111</v>
      </c>
      <c r="B133" s="49" t="s">
        <v>95</v>
      </c>
      <c r="C133" s="56" t="s">
        <v>12</v>
      </c>
      <c r="D133" s="34"/>
      <c r="E133" s="37"/>
      <c r="F133" s="37"/>
      <c r="G133" s="37"/>
      <c r="H133" s="150"/>
      <c r="I133" s="427">
        <f t="shared" si="8"/>
        <v>0</v>
      </c>
      <c r="J133" s="34"/>
      <c r="K133" s="37"/>
      <c r="L133" s="37"/>
      <c r="M133" s="37"/>
      <c r="N133" s="150"/>
      <c r="O133" s="171">
        <f t="shared" si="9"/>
        <v>0</v>
      </c>
      <c r="P133" s="147"/>
      <c r="Q133" s="37"/>
      <c r="R133" s="205">
        <f t="shared" si="10"/>
        <v>0</v>
      </c>
      <c r="S133" s="147"/>
      <c r="T133" s="147"/>
      <c r="U133" s="147"/>
      <c r="V133" s="352">
        <f t="shared" si="11"/>
        <v>0</v>
      </c>
      <c r="W133" s="147"/>
      <c r="X133" s="195"/>
      <c r="Y133" s="147"/>
      <c r="Z133" s="172">
        <f t="shared" si="12"/>
        <v>0</v>
      </c>
      <c r="AA133" s="37"/>
      <c r="AB133" s="195"/>
      <c r="AC133" s="195"/>
      <c r="AD133" s="382"/>
      <c r="AE133" s="405">
        <f t="shared" si="13"/>
        <v>0</v>
      </c>
      <c r="AF133" s="37"/>
      <c r="AG133" s="195"/>
      <c r="AH133" s="195"/>
      <c r="AI133" s="382"/>
      <c r="AJ133" s="173">
        <f t="shared" si="14"/>
        <v>0</v>
      </c>
      <c r="AK133" s="176">
        <f t="shared" si="15"/>
        <v>0</v>
      </c>
    </row>
    <row r="134" spans="1:37" x14ac:dyDescent="0.3">
      <c r="A134" s="64">
        <v>112</v>
      </c>
      <c r="B134" s="49" t="s">
        <v>96</v>
      </c>
      <c r="C134" s="56" t="s">
        <v>12</v>
      </c>
      <c r="D134" s="34"/>
      <c r="E134" s="37"/>
      <c r="F134" s="37"/>
      <c r="G134" s="37"/>
      <c r="H134" s="150"/>
      <c r="I134" s="427">
        <f t="shared" si="8"/>
        <v>0</v>
      </c>
      <c r="J134" s="34"/>
      <c r="K134" s="37"/>
      <c r="L134" s="37"/>
      <c r="M134" s="37"/>
      <c r="N134" s="150"/>
      <c r="O134" s="171">
        <f t="shared" si="9"/>
        <v>0</v>
      </c>
      <c r="P134" s="147"/>
      <c r="Q134" s="37"/>
      <c r="R134" s="205">
        <f t="shared" si="10"/>
        <v>0</v>
      </c>
      <c r="S134" s="147"/>
      <c r="T134" s="147"/>
      <c r="U134" s="147"/>
      <c r="V134" s="352">
        <f t="shared" si="11"/>
        <v>0</v>
      </c>
      <c r="W134" s="147"/>
      <c r="X134" s="195"/>
      <c r="Y134" s="147"/>
      <c r="Z134" s="172">
        <f t="shared" si="12"/>
        <v>0</v>
      </c>
      <c r="AA134" s="37"/>
      <c r="AB134" s="195"/>
      <c r="AC134" s="195"/>
      <c r="AD134" s="382"/>
      <c r="AE134" s="405">
        <f t="shared" si="13"/>
        <v>0</v>
      </c>
      <c r="AF134" s="37"/>
      <c r="AG134" s="195"/>
      <c r="AH134" s="195"/>
      <c r="AI134" s="382"/>
      <c r="AJ134" s="173">
        <f t="shared" si="14"/>
        <v>0</v>
      </c>
      <c r="AK134" s="176">
        <f t="shared" si="15"/>
        <v>0</v>
      </c>
    </row>
    <row r="135" spans="1:37" x14ac:dyDescent="0.3">
      <c r="A135" s="64">
        <v>113</v>
      </c>
      <c r="B135" s="49" t="s">
        <v>97</v>
      </c>
      <c r="C135" s="56" t="s">
        <v>12</v>
      </c>
      <c r="D135" s="34"/>
      <c r="E135" s="37"/>
      <c r="F135" s="37"/>
      <c r="G135" s="37"/>
      <c r="H135" s="150"/>
      <c r="I135" s="427">
        <f t="shared" si="8"/>
        <v>0</v>
      </c>
      <c r="J135" s="34"/>
      <c r="K135" s="37"/>
      <c r="L135" s="37"/>
      <c r="M135" s="37"/>
      <c r="N135" s="150"/>
      <c r="O135" s="171">
        <f t="shared" si="9"/>
        <v>0</v>
      </c>
      <c r="P135" s="52"/>
      <c r="Q135" s="37"/>
      <c r="R135" s="205">
        <f t="shared" si="10"/>
        <v>0</v>
      </c>
      <c r="S135" s="147"/>
      <c r="T135" s="147"/>
      <c r="U135" s="52"/>
      <c r="V135" s="352">
        <f t="shared" si="11"/>
        <v>0</v>
      </c>
      <c r="W135" s="147"/>
      <c r="X135" s="195"/>
      <c r="Y135" s="52"/>
      <c r="Z135" s="172">
        <f t="shared" si="12"/>
        <v>0</v>
      </c>
      <c r="AA135" s="37"/>
      <c r="AB135" s="195"/>
      <c r="AC135" s="195"/>
      <c r="AD135" s="382"/>
      <c r="AE135" s="405">
        <f t="shared" si="13"/>
        <v>0</v>
      </c>
      <c r="AF135" s="37"/>
      <c r="AG135" s="195"/>
      <c r="AH135" s="195"/>
      <c r="AI135" s="382"/>
      <c r="AJ135" s="173">
        <f t="shared" si="14"/>
        <v>0</v>
      </c>
      <c r="AK135" s="176">
        <f t="shared" si="15"/>
        <v>0</v>
      </c>
    </row>
    <row r="136" spans="1:37" x14ac:dyDescent="0.3">
      <c r="A136" s="64">
        <v>114</v>
      </c>
      <c r="B136" s="49" t="s">
        <v>98</v>
      </c>
      <c r="C136" s="56" t="s">
        <v>12</v>
      </c>
      <c r="D136" s="34"/>
      <c r="E136" s="37"/>
      <c r="F136" s="37"/>
      <c r="G136" s="37"/>
      <c r="H136" s="150"/>
      <c r="I136" s="427">
        <f t="shared" ref="I136:I148" si="16">(H136+G136+F136+E136+D136)*$I$5</f>
        <v>0</v>
      </c>
      <c r="J136" s="34"/>
      <c r="K136" s="37"/>
      <c r="L136" s="37"/>
      <c r="M136" s="37"/>
      <c r="N136" s="150"/>
      <c r="O136" s="171">
        <f t="shared" ref="O136:O148" si="17">(N136+M136+K136+J136+L136)*$O$5</f>
        <v>0</v>
      </c>
      <c r="P136" s="52"/>
      <c r="Q136" s="37"/>
      <c r="R136" s="205">
        <f t="shared" ref="R136:R148" si="18">(Q136+P136)*$R$5</f>
        <v>0</v>
      </c>
      <c r="S136" s="147"/>
      <c r="T136" s="147"/>
      <c r="U136" s="52"/>
      <c r="V136" s="352">
        <f t="shared" ref="V136:V148" si="19">(U136+T136+S136)*$V$5</f>
        <v>0</v>
      </c>
      <c r="W136" s="147"/>
      <c r="X136" s="195"/>
      <c r="Y136" s="52"/>
      <c r="Z136" s="172">
        <f t="shared" ref="Z136:Z148" si="20">(Y136+X136+W136)*$Z$5</f>
        <v>0</v>
      </c>
      <c r="AA136" s="37"/>
      <c r="AB136" s="195"/>
      <c r="AC136" s="195"/>
      <c r="AD136" s="382"/>
      <c r="AE136" s="405">
        <f t="shared" ref="AE136:AE148" si="21">(AA136+AC136+AD136)*$AE$5</f>
        <v>0</v>
      </c>
      <c r="AF136" s="37"/>
      <c r="AG136" s="195"/>
      <c r="AH136" s="195"/>
      <c r="AI136" s="382"/>
      <c r="AJ136" s="173">
        <f t="shared" ref="AJ136:AJ148" si="22">(AI136+AH136+AG136+AF136)*$AJ$5</f>
        <v>0</v>
      </c>
      <c r="AK136" s="176">
        <f t="shared" ref="AK136:AK148" si="23">AJ136+AE136+Z136+V136+R136+O136+I136</f>
        <v>0</v>
      </c>
    </row>
    <row r="137" spans="1:37" x14ac:dyDescent="0.3">
      <c r="A137" s="44"/>
      <c r="B137" s="56" t="s">
        <v>99</v>
      </c>
      <c r="C137" s="34"/>
      <c r="D137" s="34"/>
      <c r="E137" s="37"/>
      <c r="F137" s="34"/>
      <c r="G137" s="37"/>
      <c r="H137" s="34"/>
      <c r="I137" s="427">
        <f t="shared" si="16"/>
        <v>0</v>
      </c>
      <c r="J137" s="34"/>
      <c r="K137" s="37"/>
      <c r="L137" s="34"/>
      <c r="M137" s="37"/>
      <c r="N137" s="34"/>
      <c r="O137" s="171">
        <f t="shared" si="17"/>
        <v>0</v>
      </c>
      <c r="P137" s="52"/>
      <c r="Q137" s="34"/>
      <c r="R137" s="205">
        <f t="shared" si="18"/>
        <v>0</v>
      </c>
      <c r="S137" s="52"/>
      <c r="T137" s="52"/>
      <c r="U137" s="52"/>
      <c r="V137" s="352">
        <f t="shared" si="19"/>
        <v>0</v>
      </c>
      <c r="W137" s="52"/>
      <c r="X137" s="199"/>
      <c r="Y137" s="52"/>
      <c r="Z137" s="172">
        <f t="shared" si="20"/>
        <v>0</v>
      </c>
      <c r="AA137" s="37"/>
      <c r="AB137" s="199"/>
      <c r="AC137" s="199"/>
      <c r="AD137" s="199"/>
      <c r="AE137" s="405">
        <f t="shared" si="21"/>
        <v>0</v>
      </c>
      <c r="AF137" s="37"/>
      <c r="AG137" s="199"/>
      <c r="AH137" s="199"/>
      <c r="AI137" s="199"/>
      <c r="AJ137" s="173">
        <f t="shared" si="22"/>
        <v>0</v>
      </c>
      <c r="AK137" s="176">
        <f t="shared" si="23"/>
        <v>0</v>
      </c>
    </row>
    <row r="138" spans="1:37" x14ac:dyDescent="0.3">
      <c r="A138" s="369">
        <v>115</v>
      </c>
      <c r="B138" s="368" t="s">
        <v>261</v>
      </c>
      <c r="C138" s="367" t="s">
        <v>82</v>
      </c>
      <c r="D138" s="34"/>
      <c r="E138" s="37"/>
      <c r="F138" s="34"/>
      <c r="G138" s="37"/>
      <c r="H138" s="34"/>
      <c r="I138" s="427">
        <f t="shared" si="16"/>
        <v>0</v>
      </c>
      <c r="J138" s="34"/>
      <c r="K138" s="37"/>
      <c r="L138" s="34"/>
      <c r="M138" s="37"/>
      <c r="N138" s="34"/>
      <c r="O138" s="171">
        <f t="shared" si="17"/>
        <v>0</v>
      </c>
      <c r="P138" s="52"/>
      <c r="Q138" s="34"/>
      <c r="R138" s="205">
        <f t="shared" si="18"/>
        <v>0</v>
      </c>
      <c r="S138" s="52"/>
      <c r="T138" s="52"/>
      <c r="U138" s="52"/>
      <c r="V138" s="352">
        <f t="shared" si="19"/>
        <v>0</v>
      </c>
      <c r="W138" s="52"/>
      <c r="X138" s="199"/>
      <c r="Y138" s="52"/>
      <c r="Z138" s="172">
        <f t="shared" si="20"/>
        <v>0</v>
      </c>
      <c r="AA138" s="37"/>
      <c r="AB138" s="199"/>
      <c r="AC138" s="199"/>
      <c r="AD138" s="199"/>
      <c r="AE138" s="405">
        <f t="shared" si="21"/>
        <v>0</v>
      </c>
      <c r="AF138" s="37"/>
      <c r="AG138" s="199"/>
      <c r="AH138" s="199"/>
      <c r="AI138" s="199"/>
      <c r="AJ138" s="173">
        <f t="shared" si="22"/>
        <v>0</v>
      </c>
      <c r="AK138" s="176">
        <f t="shared" si="23"/>
        <v>0</v>
      </c>
    </row>
    <row r="139" spans="1:37" x14ac:dyDescent="0.3">
      <c r="A139" s="230">
        <v>116</v>
      </c>
      <c r="B139" s="246" t="s">
        <v>86</v>
      </c>
      <c r="C139" s="60" t="s">
        <v>12</v>
      </c>
      <c r="D139" s="34"/>
      <c r="E139" s="37"/>
      <c r="F139" s="34"/>
      <c r="G139" s="34"/>
      <c r="H139" s="34"/>
      <c r="I139" s="427">
        <f t="shared" si="16"/>
        <v>0</v>
      </c>
      <c r="J139" s="34"/>
      <c r="K139" s="37"/>
      <c r="L139" s="34"/>
      <c r="M139" s="34"/>
      <c r="N139" s="34"/>
      <c r="O139" s="171">
        <f t="shared" si="17"/>
        <v>0</v>
      </c>
      <c r="P139" s="34"/>
      <c r="Q139" s="34"/>
      <c r="R139" s="205">
        <f t="shared" si="18"/>
        <v>0</v>
      </c>
      <c r="S139" s="34"/>
      <c r="T139" s="34"/>
      <c r="U139" s="34"/>
      <c r="V139" s="352">
        <f t="shared" si="19"/>
        <v>0</v>
      </c>
      <c r="W139" s="34"/>
      <c r="X139" s="199"/>
      <c r="Y139" s="34"/>
      <c r="Z139" s="172">
        <f t="shared" si="20"/>
        <v>0</v>
      </c>
      <c r="AA139" s="37"/>
      <c r="AB139" s="383"/>
      <c r="AC139" s="199"/>
      <c r="AD139" s="199"/>
      <c r="AE139" s="405">
        <f t="shared" si="21"/>
        <v>0</v>
      </c>
      <c r="AF139" s="37"/>
      <c r="AG139" s="383"/>
      <c r="AH139" s="199"/>
      <c r="AI139" s="199"/>
      <c r="AJ139" s="173">
        <f t="shared" si="22"/>
        <v>0</v>
      </c>
      <c r="AK139" s="176">
        <f t="shared" si="23"/>
        <v>0</v>
      </c>
    </row>
    <row r="140" spans="1:37" x14ac:dyDescent="0.3">
      <c r="A140" s="369">
        <v>117</v>
      </c>
      <c r="B140" s="247" t="s">
        <v>233</v>
      </c>
      <c r="C140" s="62" t="s">
        <v>82</v>
      </c>
      <c r="D140" s="34"/>
      <c r="E140" s="37"/>
      <c r="F140" s="34"/>
      <c r="G140" s="34"/>
      <c r="H140" s="34"/>
      <c r="I140" s="427">
        <f t="shared" si="16"/>
        <v>0</v>
      </c>
      <c r="J140" s="34"/>
      <c r="K140" s="37"/>
      <c r="L140" s="34"/>
      <c r="M140" s="34"/>
      <c r="N140" s="34"/>
      <c r="O140" s="171">
        <f t="shared" si="17"/>
        <v>0</v>
      </c>
      <c r="P140" s="34"/>
      <c r="Q140" s="34"/>
      <c r="R140" s="205">
        <f t="shared" si="18"/>
        <v>0</v>
      </c>
      <c r="S140" s="34"/>
      <c r="T140" s="34"/>
      <c r="U140" s="34"/>
      <c r="V140" s="352">
        <f t="shared" si="19"/>
        <v>0</v>
      </c>
      <c r="W140" s="34"/>
      <c r="X140" s="34"/>
      <c r="Y140" s="34"/>
      <c r="Z140" s="172">
        <f t="shared" si="20"/>
        <v>0</v>
      </c>
      <c r="AA140" s="37"/>
      <c r="AB140" s="383"/>
      <c r="AC140" s="384"/>
      <c r="AD140" s="199"/>
      <c r="AE140" s="405">
        <f t="shared" si="21"/>
        <v>0</v>
      </c>
      <c r="AF140" s="37"/>
      <c r="AG140" s="383"/>
      <c r="AH140" s="384"/>
      <c r="AI140" s="199"/>
      <c r="AJ140" s="173">
        <f t="shared" si="22"/>
        <v>0</v>
      </c>
      <c r="AK140" s="176">
        <f t="shared" si="23"/>
        <v>0</v>
      </c>
    </row>
    <row r="141" spans="1:37" x14ac:dyDescent="0.3">
      <c r="A141" s="230">
        <v>118</v>
      </c>
      <c r="B141" s="246" t="s">
        <v>225</v>
      </c>
      <c r="C141" s="60" t="s">
        <v>12</v>
      </c>
      <c r="D141" s="34"/>
      <c r="E141" s="37"/>
      <c r="F141" s="34"/>
      <c r="G141" s="34"/>
      <c r="H141" s="34"/>
      <c r="I141" s="427">
        <f t="shared" si="16"/>
        <v>0</v>
      </c>
      <c r="J141" s="34"/>
      <c r="K141" s="37"/>
      <c r="L141" s="34"/>
      <c r="M141" s="34"/>
      <c r="N141" s="34"/>
      <c r="O141" s="171">
        <f t="shared" si="17"/>
        <v>0</v>
      </c>
      <c r="P141" s="34"/>
      <c r="Q141" s="34"/>
      <c r="R141" s="205">
        <f t="shared" si="18"/>
        <v>0</v>
      </c>
      <c r="S141" s="34"/>
      <c r="T141" s="34"/>
      <c r="U141" s="34"/>
      <c r="V141" s="352">
        <f t="shared" si="19"/>
        <v>0</v>
      </c>
      <c r="W141" s="34"/>
      <c r="X141" s="199"/>
      <c r="Y141" s="34"/>
      <c r="Z141" s="172">
        <f t="shared" si="20"/>
        <v>0</v>
      </c>
      <c r="AA141" s="37"/>
      <c r="AB141" s="383"/>
      <c r="AC141" s="199"/>
      <c r="AD141" s="199"/>
      <c r="AE141" s="405">
        <f t="shared" si="21"/>
        <v>0</v>
      </c>
      <c r="AF141" s="37"/>
      <c r="AG141" s="383"/>
      <c r="AH141" s="199"/>
      <c r="AI141" s="199"/>
      <c r="AJ141" s="173">
        <f t="shared" si="22"/>
        <v>0</v>
      </c>
      <c r="AK141" s="176">
        <f t="shared" si="23"/>
        <v>0</v>
      </c>
    </row>
    <row r="142" spans="1:37" x14ac:dyDescent="0.3">
      <c r="A142" s="369">
        <v>119</v>
      </c>
      <c r="B142" s="246" t="s">
        <v>207</v>
      </c>
      <c r="C142" s="60" t="s">
        <v>12</v>
      </c>
      <c r="D142" s="34"/>
      <c r="E142" s="37"/>
      <c r="F142" s="34"/>
      <c r="G142" s="34"/>
      <c r="H142" s="34"/>
      <c r="I142" s="427">
        <f t="shared" si="16"/>
        <v>0</v>
      </c>
      <c r="J142" s="34"/>
      <c r="K142" s="37"/>
      <c r="L142" s="34"/>
      <c r="M142" s="34"/>
      <c r="N142" s="34"/>
      <c r="O142" s="171">
        <f t="shared" si="17"/>
        <v>0</v>
      </c>
      <c r="P142" s="34"/>
      <c r="Q142" s="34"/>
      <c r="R142" s="205">
        <f t="shared" si="18"/>
        <v>0</v>
      </c>
      <c r="S142" s="34"/>
      <c r="T142" s="34"/>
      <c r="U142" s="34"/>
      <c r="V142" s="352">
        <f t="shared" si="19"/>
        <v>0</v>
      </c>
      <c r="W142" s="34"/>
      <c r="X142" s="199"/>
      <c r="Y142" s="34"/>
      <c r="Z142" s="172">
        <f t="shared" si="20"/>
        <v>0</v>
      </c>
      <c r="AA142" s="37"/>
      <c r="AB142" s="383"/>
      <c r="AC142" s="199"/>
      <c r="AD142" s="199"/>
      <c r="AE142" s="405">
        <f t="shared" si="21"/>
        <v>0</v>
      </c>
      <c r="AF142" s="37"/>
      <c r="AG142" s="383"/>
      <c r="AH142" s="199"/>
      <c r="AI142" s="199"/>
      <c r="AJ142" s="173">
        <f t="shared" si="22"/>
        <v>0</v>
      </c>
      <c r="AK142" s="176">
        <f t="shared" si="23"/>
        <v>0</v>
      </c>
    </row>
    <row r="143" spans="1:37" x14ac:dyDescent="0.3">
      <c r="A143" s="230">
        <v>120</v>
      </c>
      <c r="B143" s="21" t="s">
        <v>19</v>
      </c>
      <c r="C143" s="22" t="s">
        <v>12</v>
      </c>
      <c r="D143" s="34"/>
      <c r="E143" s="37"/>
      <c r="F143" s="34"/>
      <c r="G143" s="35"/>
      <c r="H143" s="34"/>
      <c r="I143" s="427">
        <f t="shared" si="16"/>
        <v>0</v>
      </c>
      <c r="J143" s="34"/>
      <c r="K143" s="37"/>
      <c r="L143" s="34"/>
      <c r="M143" s="35"/>
      <c r="N143" s="34"/>
      <c r="O143" s="171">
        <f t="shared" si="17"/>
        <v>0</v>
      </c>
      <c r="P143" s="34"/>
      <c r="Q143" s="34"/>
      <c r="R143" s="205">
        <f t="shared" si="18"/>
        <v>0</v>
      </c>
      <c r="S143" s="34"/>
      <c r="T143" s="34"/>
      <c r="U143" s="34"/>
      <c r="V143" s="352">
        <f t="shared" si="19"/>
        <v>0</v>
      </c>
      <c r="W143" s="34"/>
      <c r="X143" s="199"/>
      <c r="Y143" s="34"/>
      <c r="Z143" s="172">
        <f t="shared" si="20"/>
        <v>0</v>
      </c>
      <c r="AA143" s="37"/>
      <c r="AB143" s="383"/>
      <c r="AC143" s="199"/>
      <c r="AD143" s="199"/>
      <c r="AE143" s="405">
        <f t="shared" si="21"/>
        <v>0</v>
      </c>
      <c r="AF143" s="37"/>
      <c r="AG143" s="383"/>
      <c r="AH143" s="199"/>
      <c r="AI143" s="199"/>
      <c r="AJ143" s="173">
        <f t="shared" si="22"/>
        <v>0</v>
      </c>
      <c r="AK143" s="176">
        <f t="shared" si="23"/>
        <v>0</v>
      </c>
    </row>
    <row r="144" spans="1:37" ht="22.8" x14ac:dyDescent="0.3">
      <c r="A144" s="369">
        <v>121</v>
      </c>
      <c r="B144" s="246" t="s">
        <v>227</v>
      </c>
      <c r="C144" s="60" t="s">
        <v>82</v>
      </c>
      <c r="D144" s="34"/>
      <c r="E144" s="37"/>
      <c r="F144" s="34"/>
      <c r="G144" s="35"/>
      <c r="H144" s="34"/>
      <c r="I144" s="427">
        <f t="shared" si="16"/>
        <v>0</v>
      </c>
      <c r="J144" s="34"/>
      <c r="K144" s="37"/>
      <c r="L144" s="34"/>
      <c r="M144" s="35"/>
      <c r="N144" s="34"/>
      <c r="O144" s="171">
        <f t="shared" si="17"/>
        <v>0</v>
      </c>
      <c r="P144" s="34"/>
      <c r="Q144" s="34"/>
      <c r="R144" s="205">
        <f t="shared" si="18"/>
        <v>0</v>
      </c>
      <c r="S144" s="34"/>
      <c r="T144" s="17"/>
      <c r="U144" s="34"/>
      <c r="V144" s="352">
        <f t="shared" si="19"/>
        <v>0</v>
      </c>
      <c r="W144" s="34"/>
      <c r="X144" s="334"/>
      <c r="Y144" s="34"/>
      <c r="Z144" s="172">
        <f t="shared" si="20"/>
        <v>0</v>
      </c>
      <c r="AA144" s="37"/>
      <c r="AB144" s="383"/>
      <c r="AC144" s="199"/>
      <c r="AD144" s="199"/>
      <c r="AE144" s="405">
        <f t="shared" si="21"/>
        <v>0</v>
      </c>
      <c r="AF144" s="37"/>
      <c r="AG144" s="383"/>
      <c r="AH144" s="199"/>
      <c r="AI144" s="199"/>
      <c r="AJ144" s="173">
        <f t="shared" si="22"/>
        <v>0</v>
      </c>
      <c r="AK144" s="176">
        <f t="shared" si="23"/>
        <v>0</v>
      </c>
    </row>
    <row r="145" spans="1:37" x14ac:dyDescent="0.3">
      <c r="A145" s="230">
        <v>122</v>
      </c>
      <c r="B145" s="246" t="s">
        <v>228</v>
      </c>
      <c r="C145" s="60" t="s">
        <v>82</v>
      </c>
      <c r="D145" s="34"/>
      <c r="E145" s="37"/>
      <c r="F145" s="34"/>
      <c r="G145" s="42"/>
      <c r="H145" s="34"/>
      <c r="I145" s="427">
        <f t="shared" si="16"/>
        <v>0</v>
      </c>
      <c r="J145" s="34"/>
      <c r="K145" s="37"/>
      <c r="L145" s="34"/>
      <c r="M145" s="42"/>
      <c r="N145" s="34"/>
      <c r="O145" s="171">
        <f t="shared" si="17"/>
        <v>0</v>
      </c>
      <c r="P145" s="34"/>
      <c r="Q145" s="34"/>
      <c r="R145" s="205">
        <f t="shared" si="18"/>
        <v>0</v>
      </c>
      <c r="S145" s="34"/>
      <c r="T145" s="34"/>
      <c r="U145" s="34"/>
      <c r="V145" s="352">
        <f t="shared" si="19"/>
        <v>0</v>
      </c>
      <c r="W145" s="34"/>
      <c r="X145" s="334"/>
      <c r="Y145" s="34"/>
      <c r="Z145" s="172">
        <f t="shared" si="20"/>
        <v>0</v>
      </c>
      <c r="AA145" s="37"/>
      <c r="AB145" s="383"/>
      <c r="AC145" s="199"/>
      <c r="AD145" s="199"/>
      <c r="AE145" s="405">
        <f t="shared" si="21"/>
        <v>0</v>
      </c>
      <c r="AF145" s="37"/>
      <c r="AG145" s="383"/>
      <c r="AH145" s="199"/>
      <c r="AI145" s="199"/>
      <c r="AJ145" s="173">
        <f t="shared" si="22"/>
        <v>0</v>
      </c>
      <c r="AK145" s="176">
        <f t="shared" si="23"/>
        <v>0</v>
      </c>
    </row>
    <row r="146" spans="1:37" x14ac:dyDescent="0.3">
      <c r="A146" s="369">
        <v>123</v>
      </c>
      <c r="B146" s="246" t="s">
        <v>235</v>
      </c>
      <c r="C146" s="60" t="s">
        <v>82</v>
      </c>
      <c r="D146" s="34"/>
      <c r="E146" s="37"/>
      <c r="F146" s="34"/>
      <c r="G146" s="42"/>
      <c r="H146" s="34"/>
      <c r="I146" s="427">
        <f t="shared" si="16"/>
        <v>0</v>
      </c>
      <c r="J146" s="34"/>
      <c r="K146" s="37"/>
      <c r="L146" s="34"/>
      <c r="M146" s="42"/>
      <c r="N146" s="34"/>
      <c r="O146" s="171">
        <f t="shared" si="17"/>
        <v>0</v>
      </c>
      <c r="P146" s="34"/>
      <c r="Q146" s="34"/>
      <c r="R146" s="205">
        <f t="shared" si="18"/>
        <v>0</v>
      </c>
      <c r="S146" s="34"/>
      <c r="T146" s="34"/>
      <c r="U146" s="34"/>
      <c r="V146" s="352">
        <f t="shared" si="19"/>
        <v>0</v>
      </c>
      <c r="W146" s="34"/>
      <c r="X146" s="334"/>
      <c r="Y146" s="34"/>
      <c r="Z146" s="172">
        <f t="shared" si="20"/>
        <v>0</v>
      </c>
      <c r="AA146" s="37"/>
      <c r="AB146" s="383"/>
      <c r="AC146" s="199"/>
      <c r="AD146" s="199"/>
      <c r="AE146" s="405">
        <f t="shared" si="21"/>
        <v>0</v>
      </c>
      <c r="AF146" s="37"/>
      <c r="AG146" s="383"/>
      <c r="AH146" s="199"/>
      <c r="AI146" s="199"/>
      <c r="AJ146" s="173">
        <f t="shared" si="22"/>
        <v>0</v>
      </c>
      <c r="AK146" s="176">
        <f t="shared" si="23"/>
        <v>0</v>
      </c>
    </row>
    <row r="147" spans="1:37" ht="22.8" x14ac:dyDescent="0.3">
      <c r="A147" s="230">
        <v>124</v>
      </c>
      <c r="B147" s="246" t="s">
        <v>229</v>
      </c>
      <c r="C147" s="60" t="s">
        <v>82</v>
      </c>
      <c r="D147" s="34"/>
      <c r="E147" s="37"/>
      <c r="F147" s="34"/>
      <c r="G147" s="34"/>
      <c r="H147" s="34"/>
      <c r="I147" s="427">
        <f t="shared" si="16"/>
        <v>0</v>
      </c>
      <c r="J147" s="34"/>
      <c r="K147" s="37"/>
      <c r="L147" s="34"/>
      <c r="M147" s="34"/>
      <c r="N147" s="34"/>
      <c r="O147" s="171">
        <f t="shared" si="17"/>
        <v>0</v>
      </c>
      <c r="P147" s="34"/>
      <c r="Q147" s="34"/>
      <c r="R147" s="205">
        <f t="shared" si="18"/>
        <v>0</v>
      </c>
      <c r="S147" s="34"/>
      <c r="T147" s="34"/>
      <c r="U147" s="34"/>
      <c r="V147" s="352">
        <f t="shared" si="19"/>
        <v>0</v>
      </c>
      <c r="W147" s="34"/>
      <c r="X147" s="199"/>
      <c r="Y147" s="34"/>
      <c r="Z147" s="172">
        <f t="shared" si="20"/>
        <v>0</v>
      </c>
      <c r="AA147" s="37"/>
      <c r="AB147" s="383"/>
      <c r="AC147" s="199"/>
      <c r="AD147" s="199"/>
      <c r="AE147" s="405">
        <f t="shared" si="21"/>
        <v>0</v>
      </c>
      <c r="AF147" s="37"/>
      <c r="AG147" s="383"/>
      <c r="AH147" s="199"/>
      <c r="AI147" s="199"/>
      <c r="AJ147" s="173">
        <f t="shared" si="22"/>
        <v>0</v>
      </c>
      <c r="AK147" s="176">
        <f t="shared" si="23"/>
        <v>0</v>
      </c>
    </row>
    <row r="148" spans="1:37" x14ac:dyDescent="0.3">
      <c r="A148" s="369">
        <v>125</v>
      </c>
      <c r="B148" s="246" t="s">
        <v>206</v>
      </c>
      <c r="C148" s="60" t="s">
        <v>82</v>
      </c>
      <c r="D148" s="34"/>
      <c r="E148" s="37"/>
      <c r="F148" s="17"/>
      <c r="G148" s="34"/>
      <c r="H148" s="34"/>
      <c r="I148" s="427">
        <f t="shared" si="16"/>
        <v>0</v>
      </c>
      <c r="J148" s="34"/>
      <c r="K148" s="37"/>
      <c r="L148" s="17"/>
      <c r="M148" s="34"/>
      <c r="N148" s="34"/>
      <c r="O148" s="171">
        <f t="shared" si="17"/>
        <v>0</v>
      </c>
      <c r="P148" s="34"/>
      <c r="Q148" s="34"/>
      <c r="R148" s="205">
        <f t="shared" si="18"/>
        <v>0</v>
      </c>
      <c r="S148" s="34"/>
      <c r="T148" s="34"/>
      <c r="U148" s="34"/>
      <c r="V148" s="352">
        <f t="shared" si="19"/>
        <v>0</v>
      </c>
      <c r="W148" s="34"/>
      <c r="X148" s="199"/>
      <c r="Y148" s="34"/>
      <c r="Z148" s="172">
        <f t="shared" si="20"/>
        <v>0</v>
      </c>
      <c r="AA148" s="34"/>
      <c r="AB148" s="383"/>
      <c r="AC148" s="199"/>
      <c r="AD148" s="199"/>
      <c r="AE148" s="405">
        <f t="shared" si="21"/>
        <v>0</v>
      </c>
      <c r="AF148" s="34"/>
      <c r="AG148" s="383"/>
      <c r="AH148" s="199"/>
      <c r="AI148" s="199"/>
      <c r="AJ148" s="173">
        <f t="shared" si="22"/>
        <v>0</v>
      </c>
      <c r="AK148" s="176">
        <f t="shared" si="23"/>
        <v>0</v>
      </c>
    </row>
  </sheetData>
  <mergeCells count="16">
    <mergeCell ref="J2:N2"/>
    <mergeCell ref="O2:O4"/>
    <mergeCell ref="A1:AK1"/>
    <mergeCell ref="D2:H2"/>
    <mergeCell ref="W2:Y2"/>
    <mergeCell ref="AF2:AI2"/>
    <mergeCell ref="I2:I4"/>
    <mergeCell ref="Z2:Z4"/>
    <mergeCell ref="AJ2:AJ4"/>
    <mergeCell ref="AK2:AK4"/>
    <mergeCell ref="P2:Q2"/>
    <mergeCell ref="R2:R4"/>
    <mergeCell ref="V2:V4"/>
    <mergeCell ref="AA2:AD2"/>
    <mergeCell ref="AE2:AE4"/>
    <mergeCell ref="S2:U2"/>
  </mergeCells>
  <pageMargins left="0" right="0" top="0" bottom="0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O127" sqref="O127"/>
    </sheetView>
  </sheetViews>
  <sheetFormatPr defaultRowHeight="14.4" x14ac:dyDescent="0.3"/>
  <cols>
    <col min="1" max="1" width="4.6640625" customWidth="1"/>
    <col min="2" max="2" width="23.5546875" style="257" customWidth="1"/>
    <col min="3" max="3" width="5" customWidth="1"/>
    <col min="4" max="4" width="7.5546875" customWidth="1"/>
    <col min="5" max="5" width="8.33203125" hidden="1" customWidth="1"/>
    <col min="6" max="6" width="8.33203125" customWidth="1"/>
    <col min="7" max="7" width="9.44140625" customWidth="1"/>
    <col min="8" max="8" width="9" customWidth="1"/>
    <col min="9" max="9" width="7.44140625" customWidth="1"/>
    <col min="10" max="11" width="8.33203125" hidden="1" customWidth="1"/>
    <col min="12" max="12" width="8.33203125" customWidth="1"/>
    <col min="13" max="13" width="7.5546875" customWidth="1"/>
    <col min="14" max="14" width="8.33203125" hidden="1" customWidth="1"/>
    <col min="15" max="15" width="8.33203125" customWidth="1"/>
    <col min="16" max="16" width="9.44140625" customWidth="1"/>
    <col min="17" max="17" width="9" customWidth="1"/>
    <col min="18" max="18" width="7.44140625" customWidth="1"/>
    <col min="19" max="19" width="7.44140625" hidden="1" customWidth="1"/>
    <col min="20" max="21" width="8.33203125" hidden="1" customWidth="1"/>
    <col min="22" max="22" width="8.33203125" customWidth="1"/>
    <col min="23" max="23" width="7.44140625" customWidth="1"/>
    <col min="24" max="24" width="7.88671875" customWidth="1"/>
    <col min="25" max="25" width="8.33203125" customWidth="1"/>
    <col min="26" max="26" width="7.44140625" customWidth="1"/>
    <col min="27" max="27" width="7.88671875" customWidth="1"/>
    <col min="28" max="28" width="7.33203125" customWidth="1"/>
    <col min="29" max="29" width="8.33203125" customWidth="1"/>
    <col min="30" max="30" width="9.44140625" customWidth="1"/>
    <col min="31" max="31" width="8.109375" customWidth="1"/>
    <col min="32" max="32" width="7.44140625" customWidth="1"/>
    <col min="33" max="33" width="8.33203125" customWidth="1"/>
    <col min="34" max="34" width="9.6640625" customWidth="1"/>
    <col min="35" max="35" width="7" hidden="1" customWidth="1"/>
    <col min="36" max="36" width="9.33203125" customWidth="1"/>
    <col min="37" max="37" width="9.88671875" customWidth="1"/>
    <col min="38" max="38" width="8.33203125" customWidth="1"/>
    <col min="39" max="39" width="9.44140625" hidden="1" customWidth="1"/>
    <col min="40" max="40" width="7" hidden="1" customWidth="1"/>
    <col min="41" max="41" width="9.33203125" hidden="1" customWidth="1"/>
    <col min="42" max="42" width="9.88671875" hidden="1" customWidth="1"/>
    <col min="43" max="43" width="8.33203125" hidden="1" customWidth="1"/>
    <col min="44" max="44" width="8.33203125" style="174" customWidth="1"/>
  </cols>
  <sheetData>
    <row r="1" spans="1:44" ht="15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</row>
    <row r="2" spans="1:44" ht="29.25" customHeight="1" x14ac:dyDescent="0.3">
      <c r="A2" s="1"/>
      <c r="B2" s="250"/>
      <c r="C2" s="2"/>
      <c r="D2" s="607" t="s">
        <v>371</v>
      </c>
      <c r="E2" s="607"/>
      <c r="F2" s="607"/>
      <c r="G2" s="607"/>
      <c r="H2" s="607"/>
      <c r="I2" s="607"/>
      <c r="J2" s="588"/>
      <c r="K2" s="588"/>
      <c r="L2" s="575" t="s">
        <v>123</v>
      </c>
      <c r="M2" s="534" t="s">
        <v>372</v>
      </c>
      <c r="N2" s="534"/>
      <c r="O2" s="534"/>
      <c r="P2" s="534"/>
      <c r="Q2" s="534"/>
      <c r="R2" s="534"/>
      <c r="S2" s="534"/>
      <c r="T2" s="585"/>
      <c r="U2" s="585"/>
      <c r="V2" s="535" t="s">
        <v>123</v>
      </c>
      <c r="W2" s="648" t="s">
        <v>364</v>
      </c>
      <c r="X2" s="649"/>
      <c r="Y2" s="538" t="s">
        <v>123</v>
      </c>
      <c r="Z2" s="552" t="s">
        <v>365</v>
      </c>
      <c r="AA2" s="552"/>
      <c r="AB2" s="552"/>
      <c r="AC2" s="553" t="s">
        <v>123</v>
      </c>
      <c r="AD2" s="543" t="s">
        <v>366</v>
      </c>
      <c r="AE2" s="543"/>
      <c r="AF2" s="543"/>
      <c r="AG2" s="548" t="s">
        <v>123</v>
      </c>
      <c r="AH2" s="567" t="s">
        <v>391</v>
      </c>
      <c r="AI2" s="567"/>
      <c r="AJ2" s="567"/>
      <c r="AK2" s="567"/>
      <c r="AL2" s="557" t="s">
        <v>123</v>
      </c>
      <c r="AM2" s="574" t="s">
        <v>358</v>
      </c>
      <c r="AN2" s="574"/>
      <c r="AO2" s="574"/>
      <c r="AP2" s="574"/>
      <c r="AQ2" s="551" t="s">
        <v>123</v>
      </c>
      <c r="AR2" s="527" t="s">
        <v>142</v>
      </c>
    </row>
    <row r="3" spans="1:44" ht="72.75" customHeight="1" x14ac:dyDescent="0.3">
      <c r="A3" s="6"/>
      <c r="B3" s="63" t="s">
        <v>134</v>
      </c>
      <c r="C3" s="8"/>
      <c r="D3" s="422" t="s">
        <v>408</v>
      </c>
      <c r="E3" s="422"/>
      <c r="F3" s="439" t="s">
        <v>260</v>
      </c>
      <c r="G3" s="432" t="s">
        <v>255</v>
      </c>
      <c r="H3" s="423" t="s">
        <v>117</v>
      </c>
      <c r="I3" s="423" t="s">
        <v>145</v>
      </c>
      <c r="J3" s="576"/>
      <c r="K3" s="576"/>
      <c r="L3" s="594"/>
      <c r="M3" s="210" t="s">
        <v>409</v>
      </c>
      <c r="N3" s="210"/>
      <c r="O3" s="366" t="s">
        <v>260</v>
      </c>
      <c r="P3" s="365" t="s">
        <v>255</v>
      </c>
      <c r="Q3" s="41" t="s">
        <v>175</v>
      </c>
      <c r="R3" s="41" t="s">
        <v>145</v>
      </c>
      <c r="S3" s="210"/>
      <c r="T3" s="562"/>
      <c r="U3" s="562"/>
      <c r="V3" s="536"/>
      <c r="W3" s="211" t="s">
        <v>247</v>
      </c>
      <c r="X3" s="327" t="s">
        <v>117</v>
      </c>
      <c r="Y3" s="581"/>
      <c r="Z3" s="356" t="s">
        <v>288</v>
      </c>
      <c r="AA3" s="346" t="s">
        <v>279</v>
      </c>
      <c r="AB3" s="347" t="s">
        <v>146</v>
      </c>
      <c r="AC3" s="554"/>
      <c r="AD3" s="214" t="s">
        <v>335</v>
      </c>
      <c r="AE3" s="214" t="s">
        <v>297</v>
      </c>
      <c r="AF3" s="214" t="s">
        <v>146</v>
      </c>
      <c r="AG3" s="549"/>
      <c r="AH3" s="400" t="s">
        <v>335</v>
      </c>
      <c r="AI3" s="400"/>
      <c r="AJ3" s="400" t="s">
        <v>318</v>
      </c>
      <c r="AK3" s="400" t="s">
        <v>147</v>
      </c>
      <c r="AL3" s="558"/>
      <c r="AM3" s="218" t="s">
        <v>335</v>
      </c>
      <c r="AN3" s="218"/>
      <c r="AO3" s="218" t="s">
        <v>318</v>
      </c>
      <c r="AP3" s="218" t="s">
        <v>147</v>
      </c>
      <c r="AQ3" s="549"/>
      <c r="AR3" s="532"/>
    </row>
    <row r="4" spans="1:44" x14ac:dyDescent="0.3">
      <c r="A4" s="6"/>
      <c r="B4" s="251" t="s">
        <v>4</v>
      </c>
      <c r="C4" s="8"/>
      <c r="D4" s="426" t="s">
        <v>153</v>
      </c>
      <c r="E4" s="438" t="s">
        <v>153</v>
      </c>
      <c r="F4" s="438" t="s">
        <v>153</v>
      </c>
      <c r="G4" s="426" t="s">
        <v>153</v>
      </c>
      <c r="H4" s="426" t="s">
        <v>153</v>
      </c>
      <c r="I4" s="438" t="s">
        <v>153</v>
      </c>
      <c r="J4" s="577"/>
      <c r="K4" s="577"/>
      <c r="L4" s="595"/>
      <c r="M4" s="341" t="s">
        <v>236</v>
      </c>
      <c r="N4" s="341"/>
      <c r="O4" s="344" t="s">
        <v>236</v>
      </c>
      <c r="P4" s="153" t="s">
        <v>236</v>
      </c>
      <c r="Q4" s="153" t="s">
        <v>236</v>
      </c>
      <c r="R4" s="157" t="s">
        <v>236</v>
      </c>
      <c r="S4" s="341" t="s">
        <v>236</v>
      </c>
      <c r="T4" s="563"/>
      <c r="U4" s="563"/>
      <c r="V4" s="537"/>
      <c r="W4" s="203" t="s">
        <v>236</v>
      </c>
      <c r="X4" s="208" t="s">
        <v>236</v>
      </c>
      <c r="Y4" s="582"/>
      <c r="Z4" s="349" t="s">
        <v>236</v>
      </c>
      <c r="AA4" s="348" t="s">
        <v>236</v>
      </c>
      <c r="AB4" s="349" t="s">
        <v>236</v>
      </c>
      <c r="AC4" s="555"/>
      <c r="AD4" s="158" t="s">
        <v>236</v>
      </c>
      <c r="AE4" s="194" t="s">
        <v>236</v>
      </c>
      <c r="AF4" s="154" t="s">
        <v>236</v>
      </c>
      <c r="AG4" s="550"/>
      <c r="AH4" s="415" t="s">
        <v>236</v>
      </c>
      <c r="AI4" s="415" t="s">
        <v>236</v>
      </c>
      <c r="AJ4" s="415" t="s">
        <v>236</v>
      </c>
      <c r="AK4" s="415" t="s">
        <v>236</v>
      </c>
      <c r="AL4" s="559"/>
      <c r="AM4" s="164" t="s">
        <v>236</v>
      </c>
      <c r="AN4" s="164" t="s">
        <v>236</v>
      </c>
      <c r="AO4" s="164" t="s">
        <v>236</v>
      </c>
      <c r="AP4" s="164" t="s">
        <v>236</v>
      </c>
      <c r="AQ4" s="550"/>
      <c r="AR4" s="532"/>
    </row>
    <row r="5" spans="1:44" x14ac:dyDescent="0.3">
      <c r="A5" s="10"/>
      <c r="B5" s="252" t="s">
        <v>5</v>
      </c>
      <c r="C5" s="11"/>
      <c r="D5" s="433" t="s">
        <v>85</v>
      </c>
      <c r="E5" s="433"/>
      <c r="F5" s="446" t="s">
        <v>262</v>
      </c>
      <c r="G5" s="433" t="s">
        <v>113</v>
      </c>
      <c r="H5" s="433" t="s">
        <v>159</v>
      </c>
      <c r="I5" s="433" t="s">
        <v>327</v>
      </c>
      <c r="J5" s="192"/>
      <c r="K5" s="192"/>
      <c r="L5" s="193">
        <v>1</v>
      </c>
      <c r="M5" s="342" t="s">
        <v>7</v>
      </c>
      <c r="N5" s="342"/>
      <c r="O5" s="342" t="s">
        <v>262</v>
      </c>
      <c r="P5" s="342" t="s">
        <v>113</v>
      </c>
      <c r="Q5" s="342" t="s">
        <v>159</v>
      </c>
      <c r="R5" s="342" t="s">
        <v>324</v>
      </c>
      <c r="S5" s="342"/>
      <c r="T5" s="192"/>
      <c r="U5" s="192"/>
      <c r="V5" s="193">
        <v>1</v>
      </c>
      <c r="W5" s="204" t="s">
        <v>9</v>
      </c>
      <c r="X5" s="204" t="s">
        <v>159</v>
      </c>
      <c r="Y5" s="193">
        <v>1</v>
      </c>
      <c r="Z5" s="351" t="s">
        <v>113</v>
      </c>
      <c r="AA5" s="351" t="s">
        <v>6</v>
      </c>
      <c r="AB5" s="351" t="s">
        <v>9</v>
      </c>
      <c r="AC5" s="193">
        <v>1</v>
      </c>
      <c r="AD5" s="155" t="s">
        <v>281</v>
      </c>
      <c r="AE5" s="155" t="s">
        <v>159</v>
      </c>
      <c r="AF5" s="155" t="s">
        <v>9</v>
      </c>
      <c r="AG5" s="192" t="s">
        <v>307</v>
      </c>
      <c r="AH5" s="404" t="s">
        <v>281</v>
      </c>
      <c r="AI5" s="404"/>
      <c r="AJ5" s="404" t="s">
        <v>6</v>
      </c>
      <c r="AK5" s="404" t="s">
        <v>9</v>
      </c>
      <c r="AL5" s="192" t="s">
        <v>307</v>
      </c>
      <c r="AM5" s="161" t="s">
        <v>281</v>
      </c>
      <c r="AN5" s="161"/>
      <c r="AO5" s="161" t="s">
        <v>6</v>
      </c>
      <c r="AP5" s="161" t="s">
        <v>9</v>
      </c>
      <c r="AQ5" s="192"/>
      <c r="AR5" s="181">
        <f>AQ5+AL5+AG5+AC5+Y5+V5+L5</f>
        <v>6</v>
      </c>
    </row>
    <row r="6" spans="1:44" x14ac:dyDescent="0.3">
      <c r="A6" s="6"/>
      <c r="B6" s="63" t="s">
        <v>193</v>
      </c>
      <c r="C6" s="51"/>
      <c r="D6" s="31"/>
      <c r="E6" s="12"/>
      <c r="F6" s="31"/>
      <c r="G6" s="12"/>
      <c r="H6" s="32"/>
      <c r="I6" s="32"/>
      <c r="J6" s="146"/>
      <c r="K6" s="146"/>
      <c r="L6" s="146"/>
      <c r="M6" s="31"/>
      <c r="N6" s="31"/>
      <c r="O6" s="31"/>
      <c r="P6" s="12"/>
      <c r="Q6" s="32"/>
      <c r="R6" s="32"/>
      <c r="S6" s="32"/>
      <c r="T6" s="146"/>
      <c r="U6" s="146"/>
      <c r="V6" s="146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146"/>
      <c r="AH6" s="32"/>
      <c r="AI6" s="32"/>
      <c r="AJ6" s="32"/>
      <c r="AK6" s="32"/>
      <c r="AL6" s="146"/>
      <c r="AM6" s="32"/>
      <c r="AN6" s="32"/>
      <c r="AO6" s="32"/>
      <c r="AP6" s="32"/>
      <c r="AQ6" s="146"/>
      <c r="AR6" s="175"/>
    </row>
    <row r="7" spans="1:44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143"/>
      <c r="H7" s="37"/>
      <c r="I7" s="37"/>
      <c r="J7" s="37">
        <f>(D7+E7+H7+I7)*$J$5</f>
        <v>0</v>
      </c>
      <c r="K7" s="37">
        <f>(D7+F7+G7+H7+I7)*$K$5</f>
        <v>0</v>
      </c>
      <c r="L7" s="427">
        <f>(I7+H7+G7+F7+E7+D7)*$L$5</f>
        <v>0</v>
      </c>
      <c r="M7" s="37"/>
      <c r="N7" s="37"/>
      <c r="O7" s="37"/>
      <c r="P7" s="143"/>
      <c r="Q7" s="37"/>
      <c r="R7" s="37"/>
      <c r="S7" s="37"/>
      <c r="T7" s="37">
        <f>(N7+O7+P7+Q7+R7)*$T$5</f>
        <v>0</v>
      </c>
      <c r="U7" s="37">
        <f>(O7+P7+Q7+S7+N7)*$U$5</f>
        <v>0</v>
      </c>
      <c r="V7" s="171">
        <f>(S7+R7+Q7+P7+O7+N7+M7)*$V$5</f>
        <v>0</v>
      </c>
      <c r="W7" s="37"/>
      <c r="X7" s="37"/>
      <c r="Y7" s="205">
        <f>(X7+W7)*$Y$5</f>
        <v>0</v>
      </c>
      <c r="Z7" s="37"/>
      <c r="AA7" s="37"/>
      <c r="AB7" s="37"/>
      <c r="AC7" s="352">
        <f>(AA7+Z7+AB7)*$AC$5</f>
        <v>0</v>
      </c>
      <c r="AD7" s="37"/>
      <c r="AE7" s="37"/>
      <c r="AF7" s="37"/>
      <c r="AG7" s="172">
        <f>(AE7+AD7+AF7)*$AG$5</f>
        <v>0</v>
      </c>
      <c r="AH7" s="37"/>
      <c r="AI7" s="37"/>
      <c r="AJ7" s="37"/>
      <c r="AK7" s="37"/>
      <c r="AL7" s="405">
        <f>(AK7+AJ7+AI7+AH7)*$AL$5</f>
        <v>0</v>
      </c>
      <c r="AM7" s="37"/>
      <c r="AN7" s="37"/>
      <c r="AO7" s="37"/>
      <c r="AP7" s="37"/>
      <c r="AQ7" s="173">
        <f>(AP7+AO7+AN7+AM7)*$AQ$5</f>
        <v>0</v>
      </c>
      <c r="AR7" s="176">
        <f>AQ7+AL7+AG7+AC7+Y7+V7+L7</f>
        <v>0</v>
      </c>
    </row>
    <row r="8" spans="1:44" x14ac:dyDescent="0.3">
      <c r="A8" s="14">
        <v>2</v>
      </c>
      <c r="B8" s="18" t="s">
        <v>13</v>
      </c>
      <c r="C8" s="19" t="s">
        <v>12</v>
      </c>
      <c r="D8" s="37"/>
      <c r="E8" s="143"/>
      <c r="F8" s="427">
        <v>7.0000000000000001E-3</v>
      </c>
      <c r="G8" s="143"/>
      <c r="H8" s="37"/>
      <c r="I8" s="427">
        <v>4.4999999999999998E-2</v>
      </c>
      <c r="J8" s="37">
        <f t="shared" ref="J8:J38" si="0">(D8+E8+H8+I8)*$J$5</f>
        <v>0</v>
      </c>
      <c r="K8" s="37">
        <f t="shared" ref="K8:K38" si="1">(D8+F8+G8+H8+I8)*$K$5</f>
        <v>0</v>
      </c>
      <c r="L8" s="427">
        <f t="shared" ref="L8:L71" si="2">(I8+H8+G8+F8+E8+D8)*$L$5</f>
        <v>5.1999999999999998E-2</v>
      </c>
      <c r="M8" s="37"/>
      <c r="N8" s="37"/>
      <c r="O8" s="427">
        <v>7.0000000000000001E-3</v>
      </c>
      <c r="P8" s="143"/>
      <c r="Q8" s="37"/>
      <c r="R8" s="37"/>
      <c r="S8" s="37"/>
      <c r="T8" s="37">
        <f t="shared" ref="T8:T71" si="3">(N8+O8+P8+Q8+R8)*$T$5</f>
        <v>0</v>
      </c>
      <c r="U8" s="37">
        <f t="shared" ref="U8:U71" si="4">(O8+P8+Q8+S8+N8)*$U$5</f>
        <v>0</v>
      </c>
      <c r="V8" s="171">
        <f t="shared" ref="V8:V71" si="5">(S8+R8+Q8+P8+O8+N8+M8)*$V$5</f>
        <v>7.0000000000000001E-3</v>
      </c>
      <c r="W8" s="37"/>
      <c r="X8" s="37"/>
      <c r="Y8" s="205">
        <f t="shared" ref="Y8:Y71" si="6">(X8+W8)*$Y$5</f>
        <v>0</v>
      </c>
      <c r="Z8" s="37"/>
      <c r="AA8" s="37"/>
      <c r="AB8" s="37"/>
      <c r="AC8" s="352">
        <f t="shared" ref="AC8:AC71" si="7">(AA8+Z8+AB8)*$AC$5</f>
        <v>0</v>
      </c>
      <c r="AD8" s="195"/>
      <c r="AE8" s="37"/>
      <c r="AF8" s="37"/>
      <c r="AG8" s="172">
        <f t="shared" ref="AG8:AG71" si="8">(AE8+AD8+AF8)*$AG$5</f>
        <v>0</v>
      </c>
      <c r="AH8" s="195"/>
      <c r="AI8" s="195"/>
      <c r="AJ8" s="195"/>
      <c r="AK8" s="195"/>
      <c r="AL8" s="405">
        <f t="shared" ref="AL8:AL71" si="9">(AK8+AJ8+AI8+AH8)*$AL$5</f>
        <v>0</v>
      </c>
      <c r="AM8" s="195"/>
      <c r="AN8" s="195"/>
      <c r="AO8" s="195"/>
      <c r="AP8" s="195"/>
      <c r="AQ8" s="173">
        <f t="shared" ref="AQ8:AQ71" si="10">(AP8+AO8+AN8+AM8)*$AQ$5</f>
        <v>0</v>
      </c>
      <c r="AR8" s="176">
        <f t="shared" ref="AR8:AR71" si="11">AQ8+AL8+AG8+AC8+Y8+V8+L8</f>
        <v>5.8999999999999997E-2</v>
      </c>
    </row>
    <row r="9" spans="1:44" x14ac:dyDescent="0.3">
      <c r="A9" s="14">
        <v>3</v>
      </c>
      <c r="B9" s="77" t="s">
        <v>144</v>
      </c>
      <c r="C9" s="16" t="s">
        <v>12</v>
      </c>
      <c r="D9" s="37"/>
      <c r="E9" s="143"/>
      <c r="F9" s="37"/>
      <c r="G9" s="143"/>
      <c r="H9" s="37"/>
      <c r="I9" s="37"/>
      <c r="J9" s="37">
        <f t="shared" si="0"/>
        <v>0</v>
      </c>
      <c r="K9" s="37">
        <f t="shared" si="1"/>
        <v>0</v>
      </c>
      <c r="L9" s="427">
        <f t="shared" si="2"/>
        <v>0</v>
      </c>
      <c r="M9" s="37"/>
      <c r="N9" s="37"/>
      <c r="O9" s="37"/>
      <c r="P9" s="143"/>
      <c r="Q9" s="37"/>
      <c r="R9" s="427">
        <v>2.5000000000000001E-2</v>
      </c>
      <c r="S9" s="37"/>
      <c r="T9" s="37">
        <f t="shared" si="3"/>
        <v>0</v>
      </c>
      <c r="U9" s="37">
        <f t="shared" si="4"/>
        <v>0</v>
      </c>
      <c r="V9" s="171">
        <f t="shared" si="5"/>
        <v>2.5000000000000001E-2</v>
      </c>
      <c r="W9" s="37"/>
      <c r="X9" s="37"/>
      <c r="Y9" s="205">
        <f t="shared" si="6"/>
        <v>0</v>
      </c>
      <c r="Z9" s="37"/>
      <c r="AA9" s="37"/>
      <c r="AB9" s="172">
        <v>0.03</v>
      </c>
      <c r="AC9" s="352">
        <f t="shared" si="7"/>
        <v>0.03</v>
      </c>
      <c r="AD9" s="195"/>
      <c r="AE9" s="37"/>
      <c r="AF9" s="172">
        <v>0.03</v>
      </c>
      <c r="AG9" s="172">
        <f t="shared" si="8"/>
        <v>0.03</v>
      </c>
      <c r="AH9" s="195"/>
      <c r="AI9" s="195"/>
      <c r="AJ9" s="195"/>
      <c r="AK9" s="417">
        <v>0.03</v>
      </c>
      <c r="AL9" s="405">
        <f t="shared" si="9"/>
        <v>0.03</v>
      </c>
      <c r="AM9" s="195"/>
      <c r="AN9" s="195"/>
      <c r="AO9" s="195"/>
      <c r="AP9" s="417">
        <v>0.03</v>
      </c>
      <c r="AQ9" s="173">
        <f t="shared" si="10"/>
        <v>0</v>
      </c>
      <c r="AR9" s="176">
        <f t="shared" si="11"/>
        <v>0.11499999999999999</v>
      </c>
    </row>
    <row r="10" spans="1:44" x14ac:dyDescent="0.3">
      <c r="A10" s="14">
        <v>4</v>
      </c>
      <c r="B10" s="84" t="s">
        <v>182</v>
      </c>
      <c r="C10" s="22" t="s">
        <v>82</v>
      </c>
      <c r="D10" s="37"/>
      <c r="E10" s="143"/>
      <c r="F10" s="37"/>
      <c r="G10" s="143"/>
      <c r="H10" s="37"/>
      <c r="I10" s="37"/>
      <c r="J10" s="37">
        <f t="shared" si="0"/>
        <v>0</v>
      </c>
      <c r="K10" s="37">
        <f t="shared" si="1"/>
        <v>0</v>
      </c>
      <c r="L10" s="427">
        <f t="shared" si="2"/>
        <v>0</v>
      </c>
      <c r="M10" s="37"/>
      <c r="N10" s="37"/>
      <c r="O10" s="37"/>
      <c r="P10" s="143"/>
      <c r="Q10" s="37"/>
      <c r="R10" s="37"/>
      <c r="S10" s="37"/>
      <c r="T10" s="37">
        <f t="shared" si="3"/>
        <v>0</v>
      </c>
      <c r="U10" s="37">
        <f t="shared" si="4"/>
        <v>0</v>
      </c>
      <c r="V10" s="171">
        <f t="shared" si="5"/>
        <v>0</v>
      </c>
      <c r="W10" s="37"/>
      <c r="X10" s="37"/>
      <c r="Y10" s="205">
        <f t="shared" si="6"/>
        <v>0</v>
      </c>
      <c r="Z10" s="37"/>
      <c r="AA10" s="37"/>
      <c r="AB10" s="37"/>
      <c r="AC10" s="352">
        <f t="shared" si="7"/>
        <v>0</v>
      </c>
      <c r="AD10" s="195"/>
      <c r="AE10" s="37"/>
      <c r="AF10" s="37"/>
      <c r="AG10" s="172">
        <f t="shared" si="8"/>
        <v>0</v>
      </c>
      <c r="AH10" s="195"/>
      <c r="AI10" s="195"/>
      <c r="AJ10" s="195"/>
      <c r="AK10" s="195"/>
      <c r="AL10" s="405">
        <f t="shared" si="9"/>
        <v>0</v>
      </c>
      <c r="AM10" s="195"/>
      <c r="AN10" s="195"/>
      <c r="AO10" s="195"/>
      <c r="AP10" s="195"/>
      <c r="AQ10" s="173">
        <f t="shared" si="10"/>
        <v>0</v>
      </c>
      <c r="AR10" s="176">
        <f t="shared" si="11"/>
        <v>0</v>
      </c>
    </row>
    <row r="11" spans="1:44" x14ac:dyDescent="0.3">
      <c r="A11" s="6"/>
      <c r="B11" s="63" t="s">
        <v>183</v>
      </c>
      <c r="C11" s="7"/>
      <c r="D11" s="37"/>
      <c r="E11" s="143"/>
      <c r="F11" s="37"/>
      <c r="G11" s="143"/>
      <c r="H11" s="37"/>
      <c r="I11" s="37"/>
      <c r="J11" s="37">
        <f t="shared" si="0"/>
        <v>0</v>
      </c>
      <c r="K11" s="37">
        <f t="shared" si="1"/>
        <v>0</v>
      </c>
      <c r="L11" s="427">
        <f t="shared" si="2"/>
        <v>0</v>
      </c>
      <c r="M11" s="37"/>
      <c r="N11" s="37"/>
      <c r="O11" s="37"/>
      <c r="P11" s="143"/>
      <c r="Q11" s="37"/>
      <c r="R11" s="37"/>
      <c r="S11" s="37"/>
      <c r="T11" s="37">
        <f t="shared" si="3"/>
        <v>0</v>
      </c>
      <c r="U11" s="37">
        <f t="shared" si="4"/>
        <v>0</v>
      </c>
      <c r="V11" s="171">
        <f t="shared" si="5"/>
        <v>0</v>
      </c>
      <c r="W11" s="37"/>
      <c r="X11" s="37"/>
      <c r="Y11" s="205">
        <f t="shared" si="6"/>
        <v>0</v>
      </c>
      <c r="Z11" s="37"/>
      <c r="AA11" s="37"/>
      <c r="AB11" s="37"/>
      <c r="AC11" s="352">
        <f t="shared" si="7"/>
        <v>0</v>
      </c>
      <c r="AD11" s="195"/>
      <c r="AE11" s="37"/>
      <c r="AF11" s="37"/>
      <c r="AG11" s="172">
        <f t="shared" si="8"/>
        <v>0</v>
      </c>
      <c r="AH11" s="195"/>
      <c r="AI11" s="195"/>
      <c r="AJ11" s="195"/>
      <c r="AK11" s="195"/>
      <c r="AL11" s="405">
        <f t="shared" si="9"/>
        <v>0</v>
      </c>
      <c r="AM11" s="195"/>
      <c r="AN11" s="195"/>
      <c r="AO11" s="195"/>
      <c r="AP11" s="195"/>
      <c r="AQ11" s="173">
        <f t="shared" si="10"/>
        <v>0</v>
      </c>
      <c r="AR11" s="176">
        <f t="shared" si="11"/>
        <v>0</v>
      </c>
    </row>
    <row r="12" spans="1:44" x14ac:dyDescent="0.3">
      <c r="A12" s="14">
        <v>5</v>
      </c>
      <c r="B12" s="15" t="s">
        <v>44</v>
      </c>
      <c r="C12" s="16" t="s">
        <v>12</v>
      </c>
      <c r="D12" s="37"/>
      <c r="E12" s="143"/>
      <c r="F12" s="37"/>
      <c r="G12" s="143"/>
      <c r="H12" s="37"/>
      <c r="I12" s="37"/>
      <c r="J12" s="37">
        <f t="shared" si="0"/>
        <v>0</v>
      </c>
      <c r="K12" s="37">
        <f t="shared" si="1"/>
        <v>0</v>
      </c>
      <c r="L12" s="427">
        <f t="shared" si="2"/>
        <v>0</v>
      </c>
      <c r="M12" s="37"/>
      <c r="N12" s="37"/>
      <c r="O12" s="37"/>
      <c r="P12" s="143"/>
      <c r="Q12" s="37"/>
      <c r="R12" s="37"/>
      <c r="S12" s="37"/>
      <c r="T12" s="37">
        <f t="shared" si="3"/>
        <v>0</v>
      </c>
      <c r="U12" s="37">
        <f t="shared" si="4"/>
        <v>0</v>
      </c>
      <c r="V12" s="171">
        <f t="shared" si="5"/>
        <v>0</v>
      </c>
      <c r="W12" s="37"/>
      <c r="X12" s="37"/>
      <c r="Y12" s="205">
        <f t="shared" si="6"/>
        <v>0</v>
      </c>
      <c r="Z12" s="37"/>
      <c r="AA12" s="37"/>
      <c r="AB12" s="37"/>
      <c r="AC12" s="352">
        <f t="shared" si="7"/>
        <v>0</v>
      </c>
      <c r="AD12" s="195"/>
      <c r="AE12" s="37"/>
      <c r="AF12" s="37"/>
      <c r="AG12" s="172">
        <f t="shared" si="8"/>
        <v>0</v>
      </c>
      <c r="AH12" s="195"/>
      <c r="AI12" s="195"/>
      <c r="AJ12" s="195"/>
      <c r="AK12" s="195"/>
      <c r="AL12" s="405">
        <f t="shared" si="9"/>
        <v>0</v>
      </c>
      <c r="AM12" s="195"/>
      <c r="AN12" s="195"/>
      <c r="AO12" s="195"/>
      <c r="AP12" s="195"/>
      <c r="AQ12" s="173">
        <f t="shared" si="10"/>
        <v>0</v>
      </c>
      <c r="AR12" s="176">
        <f t="shared" si="11"/>
        <v>0</v>
      </c>
    </row>
    <row r="13" spans="1:44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143"/>
      <c r="H13" s="37"/>
      <c r="I13" s="37"/>
      <c r="J13" s="37">
        <f t="shared" si="0"/>
        <v>0</v>
      </c>
      <c r="K13" s="37">
        <f t="shared" si="1"/>
        <v>0</v>
      </c>
      <c r="L13" s="427">
        <f t="shared" si="2"/>
        <v>0</v>
      </c>
      <c r="M13" s="37"/>
      <c r="N13" s="37"/>
      <c r="O13" s="37"/>
      <c r="P13" s="143"/>
      <c r="Q13" s="37"/>
      <c r="R13" s="37"/>
      <c r="S13" s="37"/>
      <c r="T13" s="37">
        <f t="shared" si="3"/>
        <v>0</v>
      </c>
      <c r="U13" s="37">
        <f t="shared" si="4"/>
        <v>0</v>
      </c>
      <c r="V13" s="171">
        <f t="shared" si="5"/>
        <v>0</v>
      </c>
      <c r="W13" s="37"/>
      <c r="X13" s="37"/>
      <c r="Y13" s="205">
        <f t="shared" si="6"/>
        <v>0</v>
      </c>
      <c r="Z13" s="37"/>
      <c r="AA13" s="37"/>
      <c r="AB13" s="37"/>
      <c r="AC13" s="352">
        <f t="shared" si="7"/>
        <v>0</v>
      </c>
      <c r="AD13" s="195"/>
      <c r="AE13" s="37"/>
      <c r="AF13" s="37"/>
      <c r="AG13" s="172">
        <f t="shared" si="8"/>
        <v>0</v>
      </c>
      <c r="AH13" s="195"/>
      <c r="AI13" s="195"/>
      <c r="AJ13" s="195"/>
      <c r="AK13" s="195"/>
      <c r="AL13" s="405">
        <f t="shared" si="9"/>
        <v>0</v>
      </c>
      <c r="AM13" s="195"/>
      <c r="AN13" s="195"/>
      <c r="AO13" s="195"/>
      <c r="AP13" s="195"/>
      <c r="AQ13" s="173">
        <f t="shared" si="10"/>
        <v>0</v>
      </c>
      <c r="AR13" s="176">
        <f t="shared" si="11"/>
        <v>0</v>
      </c>
    </row>
    <row r="14" spans="1:44" x14ac:dyDescent="0.3">
      <c r="A14" s="14">
        <v>7</v>
      </c>
      <c r="B14" s="15" t="s">
        <v>50</v>
      </c>
      <c r="C14" s="16" t="s">
        <v>12</v>
      </c>
      <c r="D14" s="37"/>
      <c r="E14" s="143"/>
      <c r="F14" s="37"/>
      <c r="G14" s="143"/>
      <c r="H14" s="37"/>
      <c r="I14" s="37"/>
      <c r="J14" s="37">
        <f t="shared" si="0"/>
        <v>0</v>
      </c>
      <c r="K14" s="37">
        <f t="shared" si="1"/>
        <v>0</v>
      </c>
      <c r="L14" s="427">
        <f t="shared" si="2"/>
        <v>0</v>
      </c>
      <c r="M14" s="37"/>
      <c r="N14" s="37"/>
      <c r="O14" s="37"/>
      <c r="P14" s="143"/>
      <c r="Q14" s="37"/>
      <c r="R14" s="37"/>
      <c r="S14" s="37"/>
      <c r="T14" s="37">
        <f t="shared" si="3"/>
        <v>0</v>
      </c>
      <c r="U14" s="37">
        <f t="shared" si="4"/>
        <v>0</v>
      </c>
      <c r="V14" s="171">
        <f t="shared" si="5"/>
        <v>0</v>
      </c>
      <c r="W14" s="37"/>
      <c r="X14" s="37"/>
      <c r="Y14" s="205">
        <f t="shared" si="6"/>
        <v>0</v>
      </c>
      <c r="Z14" s="37"/>
      <c r="AA14" s="37"/>
      <c r="AB14" s="37"/>
      <c r="AC14" s="352">
        <f t="shared" si="7"/>
        <v>0</v>
      </c>
      <c r="AD14" s="195"/>
      <c r="AE14" s="37"/>
      <c r="AF14" s="37"/>
      <c r="AG14" s="172">
        <f t="shared" si="8"/>
        <v>0</v>
      </c>
      <c r="AH14" s="195"/>
      <c r="AI14" s="195"/>
      <c r="AJ14" s="195"/>
      <c r="AK14" s="195"/>
      <c r="AL14" s="405">
        <f t="shared" si="9"/>
        <v>0</v>
      </c>
      <c r="AM14" s="195"/>
      <c r="AN14" s="195"/>
      <c r="AO14" s="195"/>
      <c r="AP14" s="195"/>
      <c r="AQ14" s="173">
        <f t="shared" si="10"/>
        <v>0</v>
      </c>
      <c r="AR14" s="176">
        <f t="shared" si="11"/>
        <v>0</v>
      </c>
    </row>
    <row r="15" spans="1:44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143"/>
      <c r="H15" s="37"/>
      <c r="I15" s="37"/>
      <c r="J15" s="37">
        <f t="shared" si="0"/>
        <v>0</v>
      </c>
      <c r="K15" s="37">
        <f t="shared" si="1"/>
        <v>0</v>
      </c>
      <c r="L15" s="427">
        <f t="shared" si="2"/>
        <v>0</v>
      </c>
      <c r="M15" s="37"/>
      <c r="N15" s="37"/>
      <c r="O15" s="37"/>
      <c r="P15" s="143"/>
      <c r="Q15" s="37"/>
      <c r="R15" s="37"/>
      <c r="S15" s="37"/>
      <c r="T15" s="37">
        <f t="shared" si="3"/>
        <v>0</v>
      </c>
      <c r="U15" s="37">
        <f t="shared" si="4"/>
        <v>0</v>
      </c>
      <c r="V15" s="171">
        <f t="shared" si="5"/>
        <v>0</v>
      </c>
      <c r="W15" s="37"/>
      <c r="X15" s="37"/>
      <c r="Y15" s="205">
        <f t="shared" si="6"/>
        <v>0</v>
      </c>
      <c r="Z15" s="37"/>
      <c r="AA15" s="37"/>
      <c r="AB15" s="37"/>
      <c r="AC15" s="352">
        <f t="shared" si="7"/>
        <v>0</v>
      </c>
      <c r="AD15" s="195"/>
      <c r="AE15" s="37"/>
      <c r="AF15" s="37"/>
      <c r="AG15" s="172">
        <f t="shared" si="8"/>
        <v>0</v>
      </c>
      <c r="AH15" s="195"/>
      <c r="AI15" s="195"/>
      <c r="AJ15" s="195"/>
      <c r="AK15" s="195"/>
      <c r="AL15" s="405">
        <f t="shared" si="9"/>
        <v>0</v>
      </c>
      <c r="AM15" s="195"/>
      <c r="AN15" s="195"/>
      <c r="AO15" s="195"/>
      <c r="AP15" s="195"/>
      <c r="AQ15" s="173">
        <f t="shared" si="10"/>
        <v>0</v>
      </c>
      <c r="AR15" s="176">
        <f t="shared" si="11"/>
        <v>0</v>
      </c>
    </row>
    <row r="16" spans="1:44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143"/>
      <c r="H16" s="37"/>
      <c r="I16" s="37"/>
      <c r="J16" s="37">
        <f t="shared" si="0"/>
        <v>0</v>
      </c>
      <c r="K16" s="37">
        <f t="shared" si="1"/>
        <v>0</v>
      </c>
      <c r="L16" s="427">
        <f t="shared" si="2"/>
        <v>0</v>
      </c>
      <c r="M16" s="37"/>
      <c r="N16" s="37"/>
      <c r="O16" s="37"/>
      <c r="P16" s="143"/>
      <c r="Q16" s="37"/>
      <c r="R16" s="37"/>
      <c r="S16" s="37"/>
      <c r="T16" s="37">
        <f t="shared" si="3"/>
        <v>0</v>
      </c>
      <c r="U16" s="37">
        <f t="shared" si="4"/>
        <v>0</v>
      </c>
      <c r="V16" s="171">
        <f t="shared" si="5"/>
        <v>0</v>
      </c>
      <c r="W16" s="37"/>
      <c r="X16" s="37"/>
      <c r="Y16" s="205">
        <f t="shared" si="6"/>
        <v>0</v>
      </c>
      <c r="Z16" s="37"/>
      <c r="AA16" s="37"/>
      <c r="AB16" s="37"/>
      <c r="AC16" s="352">
        <f t="shared" si="7"/>
        <v>0</v>
      </c>
      <c r="AD16" s="195"/>
      <c r="AE16" s="37"/>
      <c r="AF16" s="37"/>
      <c r="AG16" s="172">
        <f t="shared" si="8"/>
        <v>0</v>
      </c>
      <c r="AH16" s="195"/>
      <c r="AI16" s="195"/>
      <c r="AJ16" s="195"/>
      <c r="AK16" s="195"/>
      <c r="AL16" s="405">
        <f t="shared" si="9"/>
        <v>0</v>
      </c>
      <c r="AM16" s="195"/>
      <c r="AN16" s="195"/>
      <c r="AO16" s="195"/>
      <c r="AP16" s="195"/>
      <c r="AQ16" s="173">
        <f t="shared" si="10"/>
        <v>0</v>
      </c>
      <c r="AR16" s="176">
        <f t="shared" si="11"/>
        <v>0</v>
      </c>
    </row>
    <row r="17" spans="1:44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143"/>
      <c r="H17" s="37"/>
      <c r="I17" s="37"/>
      <c r="J17" s="37">
        <f t="shared" si="0"/>
        <v>0</v>
      </c>
      <c r="K17" s="37">
        <f t="shared" si="1"/>
        <v>0</v>
      </c>
      <c r="L17" s="427">
        <f t="shared" si="2"/>
        <v>0</v>
      </c>
      <c r="M17" s="37"/>
      <c r="N17" s="37"/>
      <c r="O17" s="37"/>
      <c r="P17" s="143"/>
      <c r="Q17" s="37"/>
      <c r="R17" s="37"/>
      <c r="S17" s="37"/>
      <c r="T17" s="37">
        <f t="shared" si="3"/>
        <v>0</v>
      </c>
      <c r="U17" s="37">
        <f t="shared" si="4"/>
        <v>0</v>
      </c>
      <c r="V17" s="171">
        <f t="shared" si="5"/>
        <v>0</v>
      </c>
      <c r="W17" s="37"/>
      <c r="X17" s="37"/>
      <c r="Y17" s="205">
        <f t="shared" si="6"/>
        <v>0</v>
      </c>
      <c r="Z17" s="37"/>
      <c r="AA17" s="37"/>
      <c r="AB17" s="37"/>
      <c r="AC17" s="352">
        <f t="shared" si="7"/>
        <v>0</v>
      </c>
      <c r="AD17" s="195"/>
      <c r="AE17" s="37"/>
      <c r="AF17" s="37"/>
      <c r="AG17" s="172">
        <f t="shared" si="8"/>
        <v>0</v>
      </c>
      <c r="AH17" s="195"/>
      <c r="AI17" s="195"/>
      <c r="AJ17" s="195"/>
      <c r="AK17" s="195"/>
      <c r="AL17" s="405">
        <f t="shared" si="9"/>
        <v>0</v>
      </c>
      <c r="AM17" s="195"/>
      <c r="AN17" s="195"/>
      <c r="AO17" s="195"/>
      <c r="AP17" s="195"/>
      <c r="AQ17" s="173">
        <f t="shared" si="10"/>
        <v>0</v>
      </c>
      <c r="AR17" s="176">
        <f t="shared" si="11"/>
        <v>0</v>
      </c>
    </row>
    <row r="18" spans="1:44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143"/>
      <c r="H18" s="37"/>
      <c r="I18" s="37"/>
      <c r="J18" s="37">
        <f t="shared" si="0"/>
        <v>0</v>
      </c>
      <c r="K18" s="37">
        <f t="shared" si="1"/>
        <v>0</v>
      </c>
      <c r="L18" s="427">
        <f t="shared" si="2"/>
        <v>0</v>
      </c>
      <c r="M18" s="37"/>
      <c r="N18" s="37"/>
      <c r="O18" s="37"/>
      <c r="P18" s="143"/>
      <c r="Q18" s="37"/>
      <c r="R18" s="37"/>
      <c r="S18" s="37"/>
      <c r="T18" s="37">
        <f t="shared" si="3"/>
        <v>0</v>
      </c>
      <c r="U18" s="37">
        <f t="shared" si="4"/>
        <v>0</v>
      </c>
      <c r="V18" s="171">
        <f t="shared" si="5"/>
        <v>0</v>
      </c>
      <c r="W18" s="37"/>
      <c r="X18" s="37"/>
      <c r="Y18" s="205">
        <f t="shared" si="6"/>
        <v>0</v>
      </c>
      <c r="Z18" s="37"/>
      <c r="AA18" s="37"/>
      <c r="AB18" s="37"/>
      <c r="AC18" s="352">
        <f t="shared" si="7"/>
        <v>0</v>
      </c>
      <c r="AD18" s="195"/>
      <c r="AE18" s="37"/>
      <c r="AF18" s="37"/>
      <c r="AG18" s="172">
        <f t="shared" si="8"/>
        <v>0</v>
      </c>
      <c r="AH18" s="195"/>
      <c r="AI18" s="195"/>
      <c r="AJ18" s="195"/>
      <c r="AK18" s="195"/>
      <c r="AL18" s="405">
        <f t="shared" si="9"/>
        <v>0</v>
      </c>
      <c r="AM18" s="195"/>
      <c r="AN18" s="195"/>
      <c r="AO18" s="195"/>
      <c r="AP18" s="195"/>
      <c r="AQ18" s="173">
        <f t="shared" si="10"/>
        <v>0</v>
      </c>
      <c r="AR18" s="176">
        <f t="shared" si="11"/>
        <v>0</v>
      </c>
    </row>
    <row r="19" spans="1:44" x14ac:dyDescent="0.3">
      <c r="A19" s="14">
        <v>12</v>
      </c>
      <c r="B19" s="53" t="s">
        <v>166</v>
      </c>
      <c r="C19" s="16" t="s">
        <v>12</v>
      </c>
      <c r="D19" s="37"/>
      <c r="E19" s="143"/>
      <c r="F19" s="37"/>
      <c r="G19" s="143"/>
      <c r="H19" s="37"/>
      <c r="I19" s="37"/>
      <c r="J19" s="37">
        <f t="shared" si="0"/>
        <v>0</v>
      </c>
      <c r="K19" s="37">
        <f t="shared" si="1"/>
        <v>0</v>
      </c>
      <c r="L19" s="427">
        <f t="shared" si="2"/>
        <v>0</v>
      </c>
      <c r="M19" s="37"/>
      <c r="N19" s="37"/>
      <c r="O19" s="37"/>
      <c r="P19" s="143"/>
      <c r="Q19" s="37"/>
      <c r="R19" s="37"/>
      <c r="S19" s="37"/>
      <c r="T19" s="37">
        <f t="shared" si="3"/>
        <v>0</v>
      </c>
      <c r="U19" s="37">
        <f t="shared" si="4"/>
        <v>0</v>
      </c>
      <c r="V19" s="171">
        <f t="shared" si="5"/>
        <v>0</v>
      </c>
      <c r="W19" s="37"/>
      <c r="X19" s="37"/>
      <c r="Y19" s="205">
        <f t="shared" si="6"/>
        <v>0</v>
      </c>
      <c r="Z19" s="37"/>
      <c r="AA19" s="37"/>
      <c r="AB19" s="37"/>
      <c r="AC19" s="352">
        <f t="shared" si="7"/>
        <v>0</v>
      </c>
      <c r="AD19" s="195"/>
      <c r="AE19" s="37"/>
      <c r="AF19" s="37"/>
      <c r="AG19" s="172">
        <f t="shared" si="8"/>
        <v>0</v>
      </c>
      <c r="AH19" s="195"/>
      <c r="AI19" s="195"/>
      <c r="AJ19" s="195"/>
      <c r="AK19" s="195"/>
      <c r="AL19" s="405">
        <f t="shared" si="9"/>
        <v>0</v>
      </c>
      <c r="AM19" s="195"/>
      <c r="AN19" s="195"/>
      <c r="AO19" s="195"/>
      <c r="AP19" s="195"/>
      <c r="AQ19" s="173">
        <f t="shared" si="10"/>
        <v>0</v>
      </c>
      <c r="AR19" s="176">
        <f t="shared" si="11"/>
        <v>0</v>
      </c>
    </row>
    <row r="20" spans="1:44" x14ac:dyDescent="0.3">
      <c r="A20" s="6"/>
      <c r="B20" s="63" t="s">
        <v>40</v>
      </c>
      <c r="C20" s="51"/>
      <c r="D20" s="144"/>
      <c r="E20" s="145"/>
      <c r="F20" s="144"/>
      <c r="G20" s="145"/>
      <c r="H20" s="146"/>
      <c r="I20" s="146"/>
      <c r="J20" s="37">
        <f t="shared" si="0"/>
        <v>0</v>
      </c>
      <c r="K20" s="37">
        <f t="shared" si="1"/>
        <v>0</v>
      </c>
      <c r="L20" s="427">
        <f t="shared" si="2"/>
        <v>0</v>
      </c>
      <c r="M20" s="144"/>
      <c r="N20" s="144"/>
      <c r="O20" s="144"/>
      <c r="P20" s="145"/>
      <c r="Q20" s="146"/>
      <c r="R20" s="146"/>
      <c r="S20" s="146"/>
      <c r="T20" s="37">
        <f t="shared" si="3"/>
        <v>0</v>
      </c>
      <c r="U20" s="37">
        <f t="shared" si="4"/>
        <v>0</v>
      </c>
      <c r="V20" s="171">
        <f t="shared" si="5"/>
        <v>0</v>
      </c>
      <c r="W20" s="146"/>
      <c r="X20" s="146"/>
      <c r="Y20" s="205">
        <f t="shared" si="6"/>
        <v>0</v>
      </c>
      <c r="Z20" s="146"/>
      <c r="AA20" s="146"/>
      <c r="AB20" s="146"/>
      <c r="AC20" s="352">
        <f t="shared" si="7"/>
        <v>0</v>
      </c>
      <c r="AD20" s="196"/>
      <c r="AE20" s="146"/>
      <c r="AF20" s="146"/>
      <c r="AG20" s="172">
        <f t="shared" si="8"/>
        <v>0</v>
      </c>
      <c r="AH20" s="196"/>
      <c r="AI20" s="196"/>
      <c r="AJ20" s="196"/>
      <c r="AK20" s="196"/>
      <c r="AL20" s="405">
        <f t="shared" si="9"/>
        <v>0</v>
      </c>
      <c r="AM20" s="196"/>
      <c r="AN20" s="196"/>
      <c r="AO20" s="196"/>
      <c r="AP20" s="196"/>
      <c r="AQ20" s="173">
        <f t="shared" si="10"/>
        <v>0</v>
      </c>
      <c r="AR20" s="176">
        <f t="shared" si="11"/>
        <v>0</v>
      </c>
    </row>
    <row r="21" spans="1:44" x14ac:dyDescent="0.3">
      <c r="A21" s="14">
        <v>13</v>
      </c>
      <c r="B21" s="15" t="s">
        <v>41</v>
      </c>
      <c r="C21" s="16" t="s">
        <v>12</v>
      </c>
      <c r="D21" s="427">
        <v>3.0000000000000001E-3</v>
      </c>
      <c r="E21" s="143"/>
      <c r="F21" s="427">
        <v>4.0000000000000001E-3</v>
      </c>
      <c r="G21" s="143"/>
      <c r="H21" s="37"/>
      <c r="I21" s="37"/>
      <c r="J21" s="37">
        <f t="shared" si="0"/>
        <v>0</v>
      </c>
      <c r="K21" s="37">
        <f t="shared" si="1"/>
        <v>0</v>
      </c>
      <c r="L21" s="427">
        <f t="shared" si="2"/>
        <v>7.0000000000000001E-3</v>
      </c>
      <c r="M21" s="427">
        <v>5.0000000000000001E-3</v>
      </c>
      <c r="N21" s="37"/>
      <c r="O21" s="427">
        <v>4.0000000000000001E-3</v>
      </c>
      <c r="P21" s="143"/>
      <c r="Q21" s="37"/>
      <c r="R21" s="37"/>
      <c r="S21" s="37"/>
      <c r="T21" s="37">
        <f t="shared" si="3"/>
        <v>0</v>
      </c>
      <c r="U21" s="37">
        <f t="shared" si="4"/>
        <v>0</v>
      </c>
      <c r="V21" s="171">
        <f t="shared" si="5"/>
        <v>9.0000000000000011E-3</v>
      </c>
      <c r="W21" s="37"/>
      <c r="X21" s="37"/>
      <c r="Y21" s="205">
        <f t="shared" si="6"/>
        <v>0</v>
      </c>
      <c r="Z21" s="37"/>
      <c r="AA21" s="37"/>
      <c r="AB21" s="37"/>
      <c r="AC21" s="352">
        <f t="shared" si="7"/>
        <v>0</v>
      </c>
      <c r="AD21" s="395">
        <v>2.5000000000000001E-3</v>
      </c>
      <c r="AE21" s="37"/>
      <c r="AF21" s="37"/>
      <c r="AG21" s="172">
        <f t="shared" si="8"/>
        <v>2.5000000000000001E-3</v>
      </c>
      <c r="AH21" s="395">
        <v>2.5000000000000001E-3</v>
      </c>
      <c r="AI21" s="195"/>
      <c r="AJ21" s="195"/>
      <c r="AK21" s="195"/>
      <c r="AL21" s="405">
        <f t="shared" si="9"/>
        <v>2.5000000000000001E-3</v>
      </c>
      <c r="AM21" s="395">
        <v>2.5000000000000001E-3</v>
      </c>
      <c r="AN21" s="195"/>
      <c r="AO21" s="195"/>
      <c r="AP21" s="195"/>
      <c r="AQ21" s="173">
        <f t="shared" si="10"/>
        <v>0</v>
      </c>
      <c r="AR21" s="176">
        <f t="shared" si="11"/>
        <v>2.1000000000000001E-2</v>
      </c>
    </row>
    <row r="22" spans="1:44" x14ac:dyDescent="0.3">
      <c r="A22" s="14">
        <v>14</v>
      </c>
      <c r="B22" s="15" t="s">
        <v>42</v>
      </c>
      <c r="C22" s="16" t="s">
        <v>12</v>
      </c>
      <c r="D22" s="37"/>
      <c r="E22" s="143"/>
      <c r="F22" s="37"/>
      <c r="G22" s="440">
        <v>3.0000000000000001E-3</v>
      </c>
      <c r="H22" s="37"/>
      <c r="I22" s="37"/>
      <c r="J22" s="37">
        <f t="shared" si="0"/>
        <v>0</v>
      </c>
      <c r="K22" s="37">
        <f t="shared" si="1"/>
        <v>0</v>
      </c>
      <c r="L22" s="427">
        <f t="shared" si="2"/>
        <v>3.0000000000000001E-3</v>
      </c>
      <c r="M22" s="37"/>
      <c r="N22" s="37"/>
      <c r="O22" s="37"/>
      <c r="P22" s="440">
        <v>3.0000000000000001E-3</v>
      </c>
      <c r="Q22" s="37"/>
      <c r="R22" s="37"/>
      <c r="S22" s="37"/>
      <c r="T22" s="37">
        <f t="shared" si="3"/>
        <v>0</v>
      </c>
      <c r="U22" s="37">
        <f t="shared" si="4"/>
        <v>0</v>
      </c>
      <c r="V22" s="171">
        <f t="shared" si="5"/>
        <v>3.0000000000000001E-3</v>
      </c>
      <c r="W22" s="37"/>
      <c r="X22" s="37"/>
      <c r="Y22" s="205">
        <f t="shared" si="6"/>
        <v>0</v>
      </c>
      <c r="Z22" s="172">
        <v>3.0000000000000001E-3</v>
      </c>
      <c r="AA22" s="37"/>
      <c r="AB22" s="37"/>
      <c r="AC22" s="352">
        <f t="shared" si="7"/>
        <v>3.0000000000000001E-3</v>
      </c>
      <c r="AD22" s="195"/>
      <c r="AE22" s="37"/>
      <c r="AF22" s="37"/>
      <c r="AG22" s="172">
        <f t="shared" si="8"/>
        <v>0</v>
      </c>
      <c r="AH22" s="195"/>
      <c r="AI22" s="195"/>
      <c r="AJ22" s="195"/>
      <c r="AK22" s="195"/>
      <c r="AL22" s="405">
        <f t="shared" si="9"/>
        <v>0</v>
      </c>
      <c r="AM22" s="195"/>
      <c r="AN22" s="195"/>
      <c r="AO22" s="195"/>
      <c r="AP22" s="195"/>
      <c r="AQ22" s="173">
        <f t="shared" si="10"/>
        <v>0</v>
      </c>
      <c r="AR22" s="176">
        <f t="shared" si="11"/>
        <v>9.0000000000000011E-3</v>
      </c>
    </row>
    <row r="23" spans="1:44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143"/>
      <c r="H23" s="37"/>
      <c r="I23" s="37"/>
      <c r="J23" s="37">
        <f t="shared" si="0"/>
        <v>0</v>
      </c>
      <c r="K23" s="37">
        <f t="shared" si="1"/>
        <v>0</v>
      </c>
      <c r="L23" s="427">
        <f t="shared" si="2"/>
        <v>0</v>
      </c>
      <c r="M23" s="37"/>
      <c r="N23" s="37"/>
      <c r="O23" s="37"/>
      <c r="P23" s="143"/>
      <c r="Q23" s="37"/>
      <c r="R23" s="37"/>
      <c r="S23" s="37"/>
      <c r="T23" s="37">
        <f t="shared" si="3"/>
        <v>0</v>
      </c>
      <c r="U23" s="37">
        <f t="shared" si="4"/>
        <v>0</v>
      </c>
      <c r="V23" s="171">
        <f t="shared" si="5"/>
        <v>0</v>
      </c>
      <c r="W23" s="37"/>
      <c r="X23" s="37"/>
      <c r="Y23" s="205">
        <f t="shared" si="6"/>
        <v>0</v>
      </c>
      <c r="Z23" s="37"/>
      <c r="AA23" s="37"/>
      <c r="AB23" s="37"/>
      <c r="AC23" s="352">
        <f t="shared" si="7"/>
        <v>0</v>
      </c>
      <c r="AD23" s="195"/>
      <c r="AE23" s="37"/>
      <c r="AF23" s="37"/>
      <c r="AG23" s="172">
        <f t="shared" si="8"/>
        <v>0</v>
      </c>
      <c r="AH23" s="195"/>
      <c r="AI23" s="195"/>
      <c r="AJ23" s="195"/>
      <c r="AK23" s="195"/>
      <c r="AL23" s="405">
        <f t="shared" si="9"/>
        <v>0</v>
      </c>
      <c r="AM23" s="195"/>
      <c r="AN23" s="195"/>
      <c r="AO23" s="195"/>
      <c r="AP23" s="195"/>
      <c r="AQ23" s="173">
        <f t="shared" si="10"/>
        <v>0</v>
      </c>
      <c r="AR23" s="176">
        <f t="shared" si="11"/>
        <v>0</v>
      </c>
    </row>
    <row r="24" spans="1:44" x14ac:dyDescent="0.3">
      <c r="A24" s="6"/>
      <c r="B24" s="63" t="s">
        <v>15</v>
      </c>
      <c r="C24" s="51"/>
      <c r="D24" s="144"/>
      <c r="E24" s="145"/>
      <c r="F24" s="144"/>
      <c r="G24" s="145"/>
      <c r="H24" s="146"/>
      <c r="I24" s="146"/>
      <c r="J24" s="37">
        <f t="shared" si="0"/>
        <v>0</v>
      </c>
      <c r="K24" s="37">
        <f t="shared" si="1"/>
        <v>0</v>
      </c>
      <c r="L24" s="427">
        <f t="shared" si="2"/>
        <v>0</v>
      </c>
      <c r="M24" s="144"/>
      <c r="N24" s="144"/>
      <c r="O24" s="144"/>
      <c r="P24" s="145"/>
      <c r="Q24" s="146"/>
      <c r="R24" s="146"/>
      <c r="S24" s="146"/>
      <c r="T24" s="37">
        <f t="shared" si="3"/>
        <v>0</v>
      </c>
      <c r="U24" s="37">
        <f t="shared" si="4"/>
        <v>0</v>
      </c>
      <c r="V24" s="171">
        <f t="shared" si="5"/>
        <v>0</v>
      </c>
      <c r="W24" s="146"/>
      <c r="X24" s="146"/>
      <c r="Y24" s="205">
        <f t="shared" si="6"/>
        <v>0</v>
      </c>
      <c r="Z24" s="146"/>
      <c r="AA24" s="146"/>
      <c r="AB24" s="146"/>
      <c r="AC24" s="352">
        <f t="shared" si="7"/>
        <v>0</v>
      </c>
      <c r="AD24" s="196"/>
      <c r="AE24" s="146"/>
      <c r="AF24" s="146"/>
      <c r="AG24" s="172">
        <f t="shared" si="8"/>
        <v>0</v>
      </c>
      <c r="AH24" s="196"/>
      <c r="AI24" s="196"/>
      <c r="AJ24" s="196"/>
      <c r="AK24" s="196"/>
      <c r="AL24" s="405">
        <f t="shared" si="9"/>
        <v>0</v>
      </c>
      <c r="AM24" s="196"/>
      <c r="AN24" s="196"/>
      <c r="AO24" s="196"/>
      <c r="AP24" s="196"/>
      <c r="AQ24" s="173">
        <f t="shared" si="10"/>
        <v>0</v>
      </c>
      <c r="AR24" s="176">
        <f t="shared" si="11"/>
        <v>0</v>
      </c>
    </row>
    <row r="25" spans="1:44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143"/>
      <c r="H25" s="37"/>
      <c r="I25" s="37"/>
      <c r="J25" s="37">
        <f t="shared" si="0"/>
        <v>0</v>
      </c>
      <c r="K25" s="37">
        <f t="shared" si="1"/>
        <v>0</v>
      </c>
      <c r="L25" s="427">
        <f t="shared" si="2"/>
        <v>0</v>
      </c>
      <c r="M25" s="37"/>
      <c r="N25" s="37"/>
      <c r="O25" s="37"/>
      <c r="P25" s="143"/>
      <c r="Q25" s="37"/>
      <c r="R25" s="37"/>
      <c r="S25" s="37"/>
      <c r="T25" s="37">
        <f t="shared" si="3"/>
        <v>0</v>
      </c>
      <c r="U25" s="37">
        <f t="shared" si="4"/>
        <v>0</v>
      </c>
      <c r="V25" s="171">
        <f t="shared" si="5"/>
        <v>0</v>
      </c>
      <c r="W25" s="37"/>
      <c r="X25" s="37"/>
      <c r="Y25" s="205">
        <f t="shared" si="6"/>
        <v>0</v>
      </c>
      <c r="Z25" s="37"/>
      <c r="AA25" s="37"/>
      <c r="AB25" s="37"/>
      <c r="AC25" s="352">
        <f t="shared" si="7"/>
        <v>0</v>
      </c>
      <c r="AD25" s="195"/>
      <c r="AE25" s="37"/>
      <c r="AF25" s="37"/>
      <c r="AG25" s="172">
        <f t="shared" si="8"/>
        <v>0</v>
      </c>
      <c r="AH25" s="195"/>
      <c r="AI25" s="195"/>
      <c r="AJ25" s="195"/>
      <c r="AK25" s="195"/>
      <c r="AL25" s="405">
        <f t="shared" si="9"/>
        <v>0</v>
      </c>
      <c r="AM25" s="195"/>
      <c r="AN25" s="195"/>
      <c r="AO25" s="195"/>
      <c r="AP25" s="195"/>
      <c r="AQ25" s="173">
        <f t="shared" si="10"/>
        <v>0</v>
      </c>
      <c r="AR25" s="176">
        <f t="shared" si="11"/>
        <v>0</v>
      </c>
    </row>
    <row r="26" spans="1:44" x14ac:dyDescent="0.3">
      <c r="A26" s="14">
        <v>17</v>
      </c>
      <c r="B26" s="19" t="s">
        <v>223</v>
      </c>
      <c r="C26" s="19" t="s">
        <v>12</v>
      </c>
      <c r="D26" s="37"/>
      <c r="E26" s="143"/>
      <c r="F26" s="427">
        <v>4.3999999999999997E-2</v>
      </c>
      <c r="G26" s="143"/>
      <c r="H26" s="37"/>
      <c r="I26" s="37"/>
      <c r="J26" s="37">
        <f t="shared" si="0"/>
        <v>0</v>
      </c>
      <c r="K26" s="37">
        <f t="shared" si="1"/>
        <v>0</v>
      </c>
      <c r="L26" s="427">
        <f t="shared" si="2"/>
        <v>4.3999999999999997E-2</v>
      </c>
      <c r="M26" s="37"/>
      <c r="N26" s="37"/>
      <c r="O26" s="427">
        <v>4.3999999999999997E-2</v>
      </c>
      <c r="P26" s="143"/>
      <c r="Q26" s="37"/>
      <c r="R26" s="37"/>
      <c r="S26" s="37"/>
      <c r="T26" s="37">
        <f t="shared" si="3"/>
        <v>0</v>
      </c>
      <c r="U26" s="37">
        <f t="shared" si="4"/>
        <v>0</v>
      </c>
      <c r="V26" s="171">
        <f t="shared" si="5"/>
        <v>4.3999999999999997E-2</v>
      </c>
      <c r="W26" s="37"/>
      <c r="X26" s="37"/>
      <c r="Y26" s="205">
        <f t="shared" si="6"/>
        <v>0</v>
      </c>
      <c r="Z26" s="37"/>
      <c r="AA26" s="37"/>
      <c r="AB26" s="37"/>
      <c r="AC26" s="352">
        <f t="shared" si="7"/>
        <v>0</v>
      </c>
      <c r="AD26" s="195"/>
      <c r="AE26" s="37"/>
      <c r="AF26" s="37"/>
      <c r="AG26" s="172">
        <f t="shared" si="8"/>
        <v>0</v>
      </c>
      <c r="AH26" s="195"/>
      <c r="AI26" s="195"/>
      <c r="AJ26" s="195"/>
      <c r="AK26" s="195"/>
      <c r="AL26" s="405">
        <f t="shared" si="9"/>
        <v>0</v>
      </c>
      <c r="AM26" s="195"/>
      <c r="AN26" s="195"/>
      <c r="AO26" s="195"/>
      <c r="AP26" s="195"/>
      <c r="AQ26" s="173">
        <f t="shared" si="10"/>
        <v>0</v>
      </c>
      <c r="AR26" s="176">
        <f t="shared" si="11"/>
        <v>8.7999999999999995E-2</v>
      </c>
    </row>
    <row r="27" spans="1:44" x14ac:dyDescent="0.3">
      <c r="A27" s="14">
        <v>18</v>
      </c>
      <c r="B27" s="15" t="s">
        <v>17</v>
      </c>
      <c r="C27" s="16" t="s">
        <v>12</v>
      </c>
      <c r="D27" s="37"/>
      <c r="E27" s="143"/>
      <c r="F27" s="37"/>
      <c r="G27" s="143"/>
      <c r="H27" s="37"/>
      <c r="I27" s="37"/>
      <c r="J27" s="37">
        <f t="shared" si="0"/>
        <v>0</v>
      </c>
      <c r="K27" s="37">
        <f t="shared" si="1"/>
        <v>0</v>
      </c>
      <c r="L27" s="427">
        <f t="shared" si="2"/>
        <v>0</v>
      </c>
      <c r="M27" s="37"/>
      <c r="N27" s="37"/>
      <c r="O27" s="37"/>
      <c r="P27" s="143"/>
      <c r="Q27" s="37"/>
      <c r="R27" s="37"/>
      <c r="S27" s="37"/>
      <c r="T27" s="37">
        <f t="shared" si="3"/>
        <v>0</v>
      </c>
      <c r="U27" s="37">
        <f t="shared" si="4"/>
        <v>0</v>
      </c>
      <c r="V27" s="171">
        <f t="shared" si="5"/>
        <v>0</v>
      </c>
      <c r="W27" s="37"/>
      <c r="X27" s="37"/>
      <c r="Y27" s="205">
        <f t="shared" si="6"/>
        <v>0</v>
      </c>
      <c r="Z27" s="37"/>
      <c r="AA27" s="37"/>
      <c r="AB27" s="37"/>
      <c r="AC27" s="352">
        <f t="shared" si="7"/>
        <v>0</v>
      </c>
      <c r="AD27" s="195"/>
      <c r="AE27" s="37"/>
      <c r="AF27" s="37"/>
      <c r="AG27" s="172">
        <f t="shared" si="8"/>
        <v>0</v>
      </c>
      <c r="AH27" s="195"/>
      <c r="AI27" s="195"/>
      <c r="AJ27" s="195"/>
      <c r="AK27" s="195"/>
      <c r="AL27" s="405">
        <f t="shared" si="9"/>
        <v>0</v>
      </c>
      <c r="AM27" s="195"/>
      <c r="AN27" s="195"/>
      <c r="AO27" s="195"/>
      <c r="AP27" s="195"/>
      <c r="AQ27" s="173">
        <f t="shared" si="10"/>
        <v>0</v>
      </c>
      <c r="AR27" s="176">
        <f t="shared" si="11"/>
        <v>0</v>
      </c>
    </row>
    <row r="28" spans="1:44" x14ac:dyDescent="0.3">
      <c r="A28" s="14">
        <v>19</v>
      </c>
      <c r="B28" s="15" t="s">
        <v>92</v>
      </c>
      <c r="C28" s="16" t="s">
        <v>12</v>
      </c>
      <c r="D28" s="37"/>
      <c r="E28" s="143"/>
      <c r="F28" s="37"/>
      <c r="G28" s="143"/>
      <c r="H28" s="37"/>
      <c r="I28" s="37"/>
      <c r="J28" s="37">
        <f t="shared" si="0"/>
        <v>0</v>
      </c>
      <c r="K28" s="37">
        <f t="shared" si="1"/>
        <v>0</v>
      </c>
      <c r="L28" s="427">
        <f t="shared" si="2"/>
        <v>0</v>
      </c>
      <c r="M28" s="37"/>
      <c r="N28" s="37"/>
      <c r="O28" s="37"/>
      <c r="P28" s="143"/>
      <c r="Q28" s="37"/>
      <c r="R28" s="37"/>
      <c r="S28" s="37"/>
      <c r="T28" s="37">
        <f t="shared" si="3"/>
        <v>0</v>
      </c>
      <c r="U28" s="37">
        <f t="shared" si="4"/>
        <v>0</v>
      </c>
      <c r="V28" s="171">
        <f t="shared" si="5"/>
        <v>0</v>
      </c>
      <c r="W28" s="37"/>
      <c r="X28" s="37"/>
      <c r="Y28" s="205">
        <f t="shared" si="6"/>
        <v>0</v>
      </c>
      <c r="Z28" s="37"/>
      <c r="AA28" s="37"/>
      <c r="AB28" s="37"/>
      <c r="AC28" s="352">
        <f t="shared" si="7"/>
        <v>0</v>
      </c>
      <c r="AD28" s="195"/>
      <c r="AE28" s="37"/>
      <c r="AF28" s="37"/>
      <c r="AG28" s="172">
        <f t="shared" si="8"/>
        <v>0</v>
      </c>
      <c r="AH28" s="195"/>
      <c r="AI28" s="195"/>
      <c r="AJ28" s="195"/>
      <c r="AK28" s="195"/>
      <c r="AL28" s="405">
        <f t="shared" si="9"/>
        <v>0</v>
      </c>
      <c r="AM28" s="195"/>
      <c r="AN28" s="195"/>
      <c r="AO28" s="195"/>
      <c r="AP28" s="195"/>
      <c r="AQ28" s="173">
        <f t="shared" si="10"/>
        <v>0</v>
      </c>
      <c r="AR28" s="176">
        <f t="shared" si="11"/>
        <v>0</v>
      </c>
    </row>
    <row r="29" spans="1:44" x14ac:dyDescent="0.3">
      <c r="A29" s="14">
        <v>20</v>
      </c>
      <c r="B29" s="15" t="s">
        <v>93</v>
      </c>
      <c r="C29" s="16" t="s">
        <v>12</v>
      </c>
      <c r="D29" s="37"/>
      <c r="E29" s="143"/>
      <c r="F29" s="37"/>
      <c r="G29" s="143"/>
      <c r="H29" s="37"/>
      <c r="I29" s="37"/>
      <c r="J29" s="37">
        <f t="shared" si="0"/>
        <v>0</v>
      </c>
      <c r="K29" s="37">
        <f t="shared" si="1"/>
        <v>0</v>
      </c>
      <c r="L29" s="427">
        <f t="shared" si="2"/>
        <v>0</v>
      </c>
      <c r="M29" s="37"/>
      <c r="N29" s="37"/>
      <c r="O29" s="37"/>
      <c r="P29" s="143"/>
      <c r="Q29" s="37"/>
      <c r="R29" s="37"/>
      <c r="S29" s="37"/>
      <c r="T29" s="37">
        <f t="shared" si="3"/>
        <v>0</v>
      </c>
      <c r="U29" s="37">
        <f t="shared" si="4"/>
        <v>0</v>
      </c>
      <c r="V29" s="171">
        <f t="shared" si="5"/>
        <v>0</v>
      </c>
      <c r="W29" s="37"/>
      <c r="X29" s="37"/>
      <c r="Y29" s="205">
        <f t="shared" si="6"/>
        <v>0</v>
      </c>
      <c r="Z29" s="37"/>
      <c r="AA29" s="37"/>
      <c r="AB29" s="37"/>
      <c r="AC29" s="352">
        <f t="shared" si="7"/>
        <v>0</v>
      </c>
      <c r="AD29" s="195"/>
      <c r="AE29" s="37"/>
      <c r="AF29" s="37"/>
      <c r="AG29" s="172">
        <f t="shared" si="8"/>
        <v>0</v>
      </c>
      <c r="AH29" s="195"/>
      <c r="AI29" s="195"/>
      <c r="AJ29" s="195"/>
      <c r="AK29" s="195"/>
      <c r="AL29" s="405">
        <f t="shared" si="9"/>
        <v>0</v>
      </c>
      <c r="AM29" s="195"/>
      <c r="AN29" s="195"/>
      <c r="AO29" s="195"/>
      <c r="AP29" s="195"/>
      <c r="AQ29" s="173">
        <f t="shared" si="10"/>
        <v>0</v>
      </c>
      <c r="AR29" s="176">
        <f t="shared" si="11"/>
        <v>0</v>
      </c>
    </row>
    <row r="30" spans="1:44" x14ac:dyDescent="0.3">
      <c r="A30" s="14">
        <v>21</v>
      </c>
      <c r="B30" s="15" t="s">
        <v>222</v>
      </c>
      <c r="C30" s="16" t="s">
        <v>12</v>
      </c>
      <c r="D30" s="37"/>
      <c r="E30" s="143"/>
      <c r="F30" s="37"/>
      <c r="G30" s="143"/>
      <c r="H30" s="37"/>
      <c r="I30" s="37"/>
      <c r="J30" s="37">
        <f t="shared" si="0"/>
        <v>0</v>
      </c>
      <c r="K30" s="37">
        <f t="shared" si="1"/>
        <v>0</v>
      </c>
      <c r="L30" s="427">
        <f t="shared" si="2"/>
        <v>0</v>
      </c>
      <c r="M30" s="37"/>
      <c r="N30" s="37"/>
      <c r="O30" s="37"/>
      <c r="P30" s="143"/>
      <c r="Q30" s="37"/>
      <c r="R30" s="37"/>
      <c r="S30" s="37"/>
      <c r="T30" s="37">
        <f t="shared" si="3"/>
        <v>0</v>
      </c>
      <c r="U30" s="37">
        <f t="shared" si="4"/>
        <v>0</v>
      </c>
      <c r="V30" s="171">
        <f t="shared" si="5"/>
        <v>0</v>
      </c>
      <c r="W30" s="37"/>
      <c r="X30" s="37"/>
      <c r="Y30" s="205">
        <f t="shared" si="6"/>
        <v>0</v>
      </c>
      <c r="Z30" s="37"/>
      <c r="AA30" s="37"/>
      <c r="AB30" s="37"/>
      <c r="AC30" s="352">
        <f t="shared" si="7"/>
        <v>0</v>
      </c>
      <c r="AD30" s="195"/>
      <c r="AE30" s="37"/>
      <c r="AF30" s="37"/>
      <c r="AG30" s="172">
        <f t="shared" si="8"/>
        <v>0</v>
      </c>
      <c r="AH30" s="195"/>
      <c r="AI30" s="195"/>
      <c r="AJ30" s="195"/>
      <c r="AK30" s="195"/>
      <c r="AL30" s="405">
        <f t="shared" si="9"/>
        <v>0</v>
      </c>
      <c r="AM30" s="195"/>
      <c r="AN30" s="195"/>
      <c r="AO30" s="195"/>
      <c r="AP30" s="195"/>
      <c r="AQ30" s="173">
        <f t="shared" si="10"/>
        <v>0</v>
      </c>
      <c r="AR30" s="176">
        <f t="shared" si="11"/>
        <v>0</v>
      </c>
    </row>
    <row r="31" spans="1:44" x14ac:dyDescent="0.3">
      <c r="A31" s="14">
        <v>22</v>
      </c>
      <c r="B31" s="18" t="s">
        <v>18</v>
      </c>
      <c r="C31" s="19" t="s">
        <v>12</v>
      </c>
      <c r="D31" s="37"/>
      <c r="E31" s="143"/>
      <c r="F31" s="427">
        <v>2.1999999999999999E-2</v>
      </c>
      <c r="G31" s="143"/>
      <c r="H31" s="37"/>
      <c r="I31" s="37"/>
      <c r="J31" s="37">
        <f t="shared" si="0"/>
        <v>0</v>
      </c>
      <c r="K31" s="37">
        <f t="shared" si="1"/>
        <v>0</v>
      </c>
      <c r="L31" s="427">
        <f t="shared" si="2"/>
        <v>2.1999999999999999E-2</v>
      </c>
      <c r="M31" s="37"/>
      <c r="N31" s="37"/>
      <c r="O31" s="427">
        <v>2.1999999999999999E-2</v>
      </c>
      <c r="P31" s="143"/>
      <c r="Q31" s="37"/>
      <c r="R31" s="37"/>
      <c r="S31" s="37"/>
      <c r="T31" s="37">
        <f t="shared" si="3"/>
        <v>0</v>
      </c>
      <c r="U31" s="37">
        <f t="shared" si="4"/>
        <v>0</v>
      </c>
      <c r="V31" s="171">
        <f t="shared" si="5"/>
        <v>2.1999999999999999E-2</v>
      </c>
      <c r="W31" s="37"/>
      <c r="X31" s="37"/>
      <c r="Y31" s="205">
        <f t="shared" si="6"/>
        <v>0</v>
      </c>
      <c r="Z31" s="37"/>
      <c r="AA31" s="37"/>
      <c r="AB31" s="37"/>
      <c r="AC31" s="352">
        <f t="shared" si="7"/>
        <v>0</v>
      </c>
      <c r="AD31" s="395">
        <v>1.626E-2</v>
      </c>
      <c r="AE31" s="37"/>
      <c r="AF31" s="37"/>
      <c r="AG31" s="172">
        <f t="shared" si="8"/>
        <v>1.626E-2</v>
      </c>
      <c r="AH31" s="395">
        <v>1.626E-2</v>
      </c>
      <c r="AI31" s="195"/>
      <c r="AJ31" s="195"/>
      <c r="AK31" s="195"/>
      <c r="AL31" s="405">
        <f t="shared" si="9"/>
        <v>1.626E-2</v>
      </c>
      <c r="AM31" s="395">
        <v>1.626E-2</v>
      </c>
      <c r="AN31" s="195"/>
      <c r="AO31" s="195"/>
      <c r="AP31" s="195"/>
      <c r="AQ31" s="173">
        <f t="shared" si="10"/>
        <v>0</v>
      </c>
      <c r="AR31" s="176">
        <f t="shared" si="11"/>
        <v>7.6520000000000005E-2</v>
      </c>
    </row>
    <row r="32" spans="1:44" x14ac:dyDescent="0.3">
      <c r="A32" s="14">
        <v>23</v>
      </c>
      <c r="B32" s="15" t="s">
        <v>185</v>
      </c>
      <c r="C32" s="16" t="s">
        <v>12</v>
      </c>
      <c r="D32" s="37"/>
      <c r="E32" s="143"/>
      <c r="F32" s="37"/>
      <c r="G32" s="143"/>
      <c r="H32" s="37"/>
      <c r="I32" s="37"/>
      <c r="J32" s="37">
        <f t="shared" si="0"/>
        <v>0</v>
      </c>
      <c r="K32" s="37">
        <f t="shared" si="1"/>
        <v>0</v>
      </c>
      <c r="L32" s="427">
        <f t="shared" si="2"/>
        <v>0</v>
      </c>
      <c r="M32" s="37"/>
      <c r="N32" s="37"/>
      <c r="O32" s="37"/>
      <c r="P32" s="143"/>
      <c r="Q32" s="37"/>
      <c r="R32" s="37"/>
      <c r="S32" s="37"/>
      <c r="T32" s="37">
        <f t="shared" si="3"/>
        <v>0</v>
      </c>
      <c r="U32" s="37">
        <f t="shared" si="4"/>
        <v>0</v>
      </c>
      <c r="V32" s="171">
        <f t="shared" si="5"/>
        <v>0</v>
      </c>
      <c r="W32" s="37"/>
      <c r="X32" s="37"/>
      <c r="Y32" s="205">
        <f t="shared" si="6"/>
        <v>0</v>
      </c>
      <c r="Z32" s="37"/>
      <c r="AA32" s="37"/>
      <c r="AB32" s="37"/>
      <c r="AC32" s="352">
        <f t="shared" si="7"/>
        <v>0</v>
      </c>
      <c r="AD32" s="195"/>
      <c r="AE32" s="37"/>
      <c r="AF32" s="37"/>
      <c r="AG32" s="172">
        <f t="shared" si="8"/>
        <v>0</v>
      </c>
      <c r="AH32" s="195"/>
      <c r="AI32" s="195"/>
      <c r="AJ32" s="195"/>
      <c r="AK32" s="195"/>
      <c r="AL32" s="405">
        <f t="shared" si="9"/>
        <v>0</v>
      </c>
      <c r="AM32" s="195"/>
      <c r="AN32" s="195"/>
      <c r="AO32" s="195"/>
      <c r="AP32" s="195"/>
      <c r="AQ32" s="173">
        <f t="shared" si="10"/>
        <v>0</v>
      </c>
      <c r="AR32" s="176">
        <f t="shared" si="11"/>
        <v>0</v>
      </c>
    </row>
    <row r="33" spans="1:44" x14ac:dyDescent="0.3">
      <c r="A33" s="14">
        <v>24</v>
      </c>
      <c r="B33" s="22" t="s">
        <v>107</v>
      </c>
      <c r="C33" s="16" t="s">
        <v>12</v>
      </c>
      <c r="D33" s="37"/>
      <c r="E33" s="143"/>
      <c r="F33" s="37"/>
      <c r="G33" s="143"/>
      <c r="H33" s="37"/>
      <c r="I33" s="37"/>
      <c r="J33" s="37">
        <f t="shared" si="0"/>
        <v>0</v>
      </c>
      <c r="K33" s="37">
        <f t="shared" si="1"/>
        <v>0</v>
      </c>
      <c r="L33" s="427">
        <f t="shared" si="2"/>
        <v>0</v>
      </c>
      <c r="M33" s="37"/>
      <c r="N33" s="37"/>
      <c r="O33" s="37"/>
      <c r="P33" s="143"/>
      <c r="Q33" s="37"/>
      <c r="R33" s="37"/>
      <c r="S33" s="37"/>
      <c r="T33" s="37">
        <f t="shared" si="3"/>
        <v>0</v>
      </c>
      <c r="U33" s="37">
        <f t="shared" si="4"/>
        <v>0</v>
      </c>
      <c r="V33" s="171">
        <f t="shared" si="5"/>
        <v>0</v>
      </c>
      <c r="W33" s="37"/>
      <c r="X33" s="37"/>
      <c r="Y33" s="205">
        <f t="shared" si="6"/>
        <v>0</v>
      </c>
      <c r="Z33" s="37"/>
      <c r="AA33" s="37"/>
      <c r="AB33" s="37"/>
      <c r="AC33" s="352">
        <f t="shared" si="7"/>
        <v>0</v>
      </c>
      <c r="AD33" s="195"/>
      <c r="AE33" s="37"/>
      <c r="AF33" s="37"/>
      <c r="AG33" s="172">
        <f t="shared" si="8"/>
        <v>0</v>
      </c>
      <c r="AH33" s="195"/>
      <c r="AI33" s="195"/>
      <c r="AJ33" s="195"/>
      <c r="AK33" s="195"/>
      <c r="AL33" s="405">
        <f t="shared" si="9"/>
        <v>0</v>
      </c>
      <c r="AM33" s="195"/>
      <c r="AN33" s="195"/>
      <c r="AO33" s="195"/>
      <c r="AP33" s="195"/>
      <c r="AQ33" s="173">
        <f t="shared" si="10"/>
        <v>0</v>
      </c>
      <c r="AR33" s="176">
        <f t="shared" si="11"/>
        <v>0</v>
      </c>
    </row>
    <row r="34" spans="1:44" x14ac:dyDescent="0.3">
      <c r="A34" s="14">
        <v>25</v>
      </c>
      <c r="B34" s="21" t="s">
        <v>184</v>
      </c>
      <c r="C34" s="16" t="s">
        <v>12</v>
      </c>
      <c r="D34" s="37"/>
      <c r="E34" s="143"/>
      <c r="F34" s="37"/>
      <c r="G34" s="143"/>
      <c r="H34" s="37"/>
      <c r="I34" s="37"/>
      <c r="J34" s="37">
        <f t="shared" si="0"/>
        <v>0</v>
      </c>
      <c r="K34" s="37">
        <f t="shared" si="1"/>
        <v>0</v>
      </c>
      <c r="L34" s="427">
        <f t="shared" si="2"/>
        <v>0</v>
      </c>
      <c r="M34" s="37"/>
      <c r="N34" s="37"/>
      <c r="O34" s="37"/>
      <c r="P34" s="143"/>
      <c r="Q34" s="37"/>
      <c r="R34" s="37"/>
      <c r="S34" s="37"/>
      <c r="T34" s="37">
        <f t="shared" si="3"/>
        <v>0</v>
      </c>
      <c r="U34" s="37">
        <f t="shared" si="4"/>
        <v>0</v>
      </c>
      <c r="V34" s="171">
        <f t="shared" si="5"/>
        <v>0</v>
      </c>
      <c r="W34" s="37"/>
      <c r="X34" s="37"/>
      <c r="Y34" s="205">
        <f t="shared" si="6"/>
        <v>0</v>
      </c>
      <c r="Z34" s="37"/>
      <c r="AA34" s="37"/>
      <c r="AB34" s="37"/>
      <c r="AC34" s="352">
        <f t="shared" si="7"/>
        <v>0</v>
      </c>
      <c r="AD34" s="195"/>
      <c r="AE34" s="37"/>
      <c r="AF34" s="37"/>
      <c r="AG34" s="172">
        <f t="shared" si="8"/>
        <v>0</v>
      </c>
      <c r="AH34" s="195"/>
      <c r="AI34" s="195"/>
      <c r="AJ34" s="195"/>
      <c r="AK34" s="195"/>
      <c r="AL34" s="405">
        <f t="shared" si="9"/>
        <v>0</v>
      </c>
      <c r="AM34" s="195"/>
      <c r="AN34" s="195"/>
      <c r="AO34" s="195"/>
      <c r="AP34" s="195"/>
      <c r="AQ34" s="173">
        <f t="shared" si="10"/>
        <v>0</v>
      </c>
      <c r="AR34" s="176">
        <f t="shared" si="11"/>
        <v>0</v>
      </c>
    </row>
    <row r="35" spans="1:44" x14ac:dyDescent="0.3">
      <c r="A35" s="14">
        <v>26</v>
      </c>
      <c r="B35" s="21" t="s">
        <v>116</v>
      </c>
      <c r="C35" s="16" t="s">
        <v>12</v>
      </c>
      <c r="D35" s="37"/>
      <c r="E35" s="143"/>
      <c r="F35" s="37"/>
      <c r="G35" s="143"/>
      <c r="H35" s="37"/>
      <c r="I35" s="37"/>
      <c r="J35" s="37">
        <f t="shared" si="0"/>
        <v>0</v>
      </c>
      <c r="K35" s="37">
        <f t="shared" si="1"/>
        <v>0</v>
      </c>
      <c r="L35" s="427">
        <f t="shared" si="2"/>
        <v>0</v>
      </c>
      <c r="M35" s="37"/>
      <c r="N35" s="37"/>
      <c r="O35" s="37"/>
      <c r="P35" s="143"/>
      <c r="Q35" s="37"/>
      <c r="R35" s="37"/>
      <c r="S35" s="37"/>
      <c r="T35" s="37">
        <f t="shared" si="3"/>
        <v>0</v>
      </c>
      <c r="U35" s="37">
        <f t="shared" si="4"/>
        <v>0</v>
      </c>
      <c r="V35" s="171">
        <f t="shared" si="5"/>
        <v>0</v>
      </c>
      <c r="W35" s="37"/>
      <c r="X35" s="37"/>
      <c r="Y35" s="205">
        <f t="shared" si="6"/>
        <v>0</v>
      </c>
      <c r="Z35" s="37"/>
      <c r="AA35" s="37"/>
      <c r="AB35" s="37"/>
      <c r="AC35" s="352">
        <f t="shared" si="7"/>
        <v>0</v>
      </c>
      <c r="AD35" s="195"/>
      <c r="AE35" s="37"/>
      <c r="AF35" s="37"/>
      <c r="AG35" s="172">
        <f t="shared" si="8"/>
        <v>0</v>
      </c>
      <c r="AH35" s="195"/>
      <c r="AI35" s="195"/>
      <c r="AJ35" s="195"/>
      <c r="AK35" s="195"/>
      <c r="AL35" s="405">
        <f t="shared" si="9"/>
        <v>0</v>
      </c>
      <c r="AM35" s="195"/>
      <c r="AN35" s="195"/>
      <c r="AO35" s="195"/>
      <c r="AP35" s="195"/>
      <c r="AQ35" s="173">
        <f t="shared" si="10"/>
        <v>0</v>
      </c>
      <c r="AR35" s="176">
        <f t="shared" si="11"/>
        <v>0</v>
      </c>
    </row>
    <row r="36" spans="1:44" x14ac:dyDescent="0.3">
      <c r="A36" s="6"/>
      <c r="B36" s="63" t="s">
        <v>20</v>
      </c>
      <c r="C36" s="51"/>
      <c r="D36" s="37"/>
      <c r="E36" s="143"/>
      <c r="F36" s="37"/>
      <c r="G36" s="143"/>
      <c r="H36" s="37"/>
      <c r="I36" s="37"/>
      <c r="J36" s="37">
        <f t="shared" si="0"/>
        <v>0</v>
      </c>
      <c r="K36" s="37">
        <f t="shared" si="1"/>
        <v>0</v>
      </c>
      <c r="L36" s="427">
        <f t="shared" si="2"/>
        <v>0</v>
      </c>
      <c r="M36" s="37"/>
      <c r="N36" s="37"/>
      <c r="O36" s="37"/>
      <c r="P36" s="143"/>
      <c r="Q36" s="37"/>
      <c r="R36" s="37"/>
      <c r="S36" s="37"/>
      <c r="T36" s="37">
        <f t="shared" si="3"/>
        <v>0</v>
      </c>
      <c r="U36" s="37">
        <f t="shared" si="4"/>
        <v>0</v>
      </c>
      <c r="V36" s="171">
        <f t="shared" si="5"/>
        <v>0</v>
      </c>
      <c r="W36" s="37"/>
      <c r="X36" s="37"/>
      <c r="Y36" s="205">
        <f t="shared" si="6"/>
        <v>0</v>
      </c>
      <c r="Z36" s="37"/>
      <c r="AA36" s="37"/>
      <c r="AB36" s="37"/>
      <c r="AC36" s="352">
        <f t="shared" si="7"/>
        <v>0</v>
      </c>
      <c r="AD36" s="195"/>
      <c r="AE36" s="37"/>
      <c r="AF36" s="37"/>
      <c r="AG36" s="172">
        <f t="shared" si="8"/>
        <v>0</v>
      </c>
      <c r="AH36" s="195"/>
      <c r="AI36" s="195"/>
      <c r="AJ36" s="195"/>
      <c r="AK36" s="195"/>
      <c r="AL36" s="405">
        <f t="shared" si="9"/>
        <v>0</v>
      </c>
      <c r="AM36" s="195"/>
      <c r="AN36" s="195"/>
      <c r="AO36" s="195"/>
      <c r="AP36" s="195"/>
      <c r="AQ36" s="173">
        <f t="shared" si="10"/>
        <v>0</v>
      </c>
      <c r="AR36" s="176">
        <f t="shared" si="11"/>
        <v>0</v>
      </c>
    </row>
    <row r="37" spans="1:44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143"/>
      <c r="H37" s="37"/>
      <c r="I37" s="37"/>
      <c r="J37" s="37">
        <f t="shared" si="0"/>
        <v>0</v>
      </c>
      <c r="K37" s="37">
        <f t="shared" si="1"/>
        <v>0</v>
      </c>
      <c r="L37" s="427">
        <f t="shared" si="2"/>
        <v>0</v>
      </c>
      <c r="M37" s="37"/>
      <c r="N37" s="37"/>
      <c r="O37" s="37"/>
      <c r="P37" s="143"/>
      <c r="Q37" s="37"/>
      <c r="R37" s="37"/>
      <c r="S37" s="37"/>
      <c r="T37" s="37">
        <f t="shared" si="3"/>
        <v>0</v>
      </c>
      <c r="U37" s="37">
        <f t="shared" si="4"/>
        <v>0</v>
      </c>
      <c r="V37" s="171">
        <f t="shared" si="5"/>
        <v>0</v>
      </c>
      <c r="W37" s="37"/>
      <c r="X37" s="37"/>
      <c r="Y37" s="205">
        <f t="shared" si="6"/>
        <v>0</v>
      </c>
      <c r="Z37" s="37"/>
      <c r="AA37" s="37"/>
      <c r="AB37" s="37"/>
      <c r="AC37" s="352">
        <f t="shared" si="7"/>
        <v>0</v>
      </c>
      <c r="AD37" s="195"/>
      <c r="AE37" s="37"/>
      <c r="AF37" s="37"/>
      <c r="AG37" s="172">
        <f t="shared" si="8"/>
        <v>0</v>
      </c>
      <c r="AH37" s="195"/>
      <c r="AI37" s="195"/>
      <c r="AJ37" s="195"/>
      <c r="AK37" s="195"/>
      <c r="AL37" s="405">
        <f t="shared" si="9"/>
        <v>0</v>
      </c>
      <c r="AM37" s="195"/>
      <c r="AN37" s="195"/>
      <c r="AO37" s="195"/>
      <c r="AP37" s="195"/>
      <c r="AQ37" s="173">
        <f t="shared" si="10"/>
        <v>0</v>
      </c>
      <c r="AR37" s="176">
        <f t="shared" si="11"/>
        <v>0</v>
      </c>
    </row>
    <row r="38" spans="1:44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143"/>
      <c r="H38" s="37"/>
      <c r="I38" s="37"/>
      <c r="J38" s="37">
        <f t="shared" si="0"/>
        <v>0</v>
      </c>
      <c r="K38" s="37">
        <f t="shared" si="1"/>
        <v>0</v>
      </c>
      <c r="L38" s="427">
        <f t="shared" si="2"/>
        <v>0</v>
      </c>
      <c r="M38" s="37"/>
      <c r="N38" s="37"/>
      <c r="O38" s="37"/>
      <c r="P38" s="143"/>
      <c r="Q38" s="37"/>
      <c r="R38" s="37"/>
      <c r="S38" s="37"/>
      <c r="T38" s="37">
        <f t="shared" si="3"/>
        <v>0</v>
      </c>
      <c r="U38" s="37">
        <f t="shared" si="4"/>
        <v>0</v>
      </c>
      <c r="V38" s="171">
        <f t="shared" si="5"/>
        <v>0</v>
      </c>
      <c r="W38" s="37"/>
      <c r="X38" s="37"/>
      <c r="Y38" s="205">
        <f t="shared" si="6"/>
        <v>0</v>
      </c>
      <c r="Z38" s="37"/>
      <c r="AA38" s="37"/>
      <c r="AB38" s="37"/>
      <c r="AC38" s="352">
        <f t="shared" si="7"/>
        <v>0</v>
      </c>
      <c r="AD38" s="195"/>
      <c r="AE38" s="37"/>
      <c r="AF38" s="37"/>
      <c r="AG38" s="172">
        <f t="shared" si="8"/>
        <v>0</v>
      </c>
      <c r="AH38" s="195"/>
      <c r="AI38" s="195"/>
      <c r="AJ38" s="195"/>
      <c r="AK38" s="195"/>
      <c r="AL38" s="405">
        <f t="shared" si="9"/>
        <v>0</v>
      </c>
      <c r="AM38" s="195"/>
      <c r="AN38" s="195"/>
      <c r="AO38" s="195"/>
      <c r="AP38" s="195"/>
      <c r="AQ38" s="173">
        <f t="shared" si="10"/>
        <v>0</v>
      </c>
      <c r="AR38" s="176">
        <f t="shared" si="11"/>
        <v>0</v>
      </c>
    </row>
    <row r="39" spans="1:44" x14ac:dyDescent="0.3">
      <c r="A39" s="14">
        <v>29</v>
      </c>
      <c r="B39" s="30" t="s">
        <v>224</v>
      </c>
      <c r="C39" s="19" t="s">
        <v>12</v>
      </c>
      <c r="D39" s="37"/>
      <c r="E39" s="143"/>
      <c r="F39" s="37"/>
      <c r="G39" s="143"/>
      <c r="H39" s="37"/>
      <c r="I39" s="37"/>
      <c r="J39" s="37">
        <f t="shared" ref="J39:J70" si="12">(D39+E39+H39+I39)*$J$5</f>
        <v>0</v>
      </c>
      <c r="K39" s="37">
        <f t="shared" ref="K39:K70" si="13">(D39+F39+G39+H39+I39)*$K$5</f>
        <v>0</v>
      </c>
      <c r="L39" s="427">
        <f t="shared" si="2"/>
        <v>0</v>
      </c>
      <c r="M39" s="37"/>
      <c r="N39" s="37"/>
      <c r="O39" s="37"/>
      <c r="P39" s="143"/>
      <c r="Q39" s="37"/>
      <c r="R39" s="37"/>
      <c r="S39" s="37"/>
      <c r="T39" s="37">
        <f t="shared" si="3"/>
        <v>0</v>
      </c>
      <c r="U39" s="37">
        <f t="shared" si="4"/>
        <v>0</v>
      </c>
      <c r="V39" s="171">
        <f t="shared" si="5"/>
        <v>0</v>
      </c>
      <c r="W39" s="37"/>
      <c r="X39" s="37"/>
      <c r="Y39" s="205">
        <f t="shared" si="6"/>
        <v>0</v>
      </c>
      <c r="Z39" s="37"/>
      <c r="AA39" s="37"/>
      <c r="AB39" s="37"/>
      <c r="AC39" s="352">
        <f t="shared" si="7"/>
        <v>0</v>
      </c>
      <c r="AD39" s="195"/>
      <c r="AE39" s="37"/>
      <c r="AF39" s="37"/>
      <c r="AG39" s="172">
        <f t="shared" si="8"/>
        <v>0</v>
      </c>
      <c r="AH39" s="195"/>
      <c r="AI39" s="195"/>
      <c r="AJ39" s="195"/>
      <c r="AK39" s="195"/>
      <c r="AL39" s="405">
        <f t="shared" si="9"/>
        <v>0</v>
      </c>
      <c r="AM39" s="195"/>
      <c r="AN39" s="195"/>
      <c r="AO39" s="195"/>
      <c r="AP39" s="195"/>
      <c r="AQ39" s="173">
        <f t="shared" si="10"/>
        <v>0</v>
      </c>
      <c r="AR39" s="176">
        <f t="shared" si="11"/>
        <v>0</v>
      </c>
    </row>
    <row r="40" spans="1:44" x14ac:dyDescent="0.3">
      <c r="A40" s="6"/>
      <c r="B40" s="63" t="s">
        <v>23</v>
      </c>
      <c r="C40" s="51"/>
      <c r="D40" s="144"/>
      <c r="E40" s="145"/>
      <c r="F40" s="144"/>
      <c r="G40" s="145"/>
      <c r="H40" s="146"/>
      <c r="I40" s="146"/>
      <c r="J40" s="37">
        <f t="shared" si="12"/>
        <v>0</v>
      </c>
      <c r="K40" s="37">
        <f t="shared" si="13"/>
        <v>0</v>
      </c>
      <c r="L40" s="427">
        <f t="shared" si="2"/>
        <v>0</v>
      </c>
      <c r="M40" s="144"/>
      <c r="N40" s="144"/>
      <c r="O40" s="144"/>
      <c r="P40" s="145"/>
      <c r="Q40" s="146"/>
      <c r="R40" s="146"/>
      <c r="S40" s="146"/>
      <c r="T40" s="37">
        <f t="shared" si="3"/>
        <v>0</v>
      </c>
      <c r="U40" s="37">
        <f t="shared" si="4"/>
        <v>0</v>
      </c>
      <c r="V40" s="171">
        <f t="shared" si="5"/>
        <v>0</v>
      </c>
      <c r="W40" s="146"/>
      <c r="X40" s="146"/>
      <c r="Y40" s="205">
        <f t="shared" si="6"/>
        <v>0</v>
      </c>
      <c r="Z40" s="146"/>
      <c r="AA40" s="146"/>
      <c r="AB40" s="146"/>
      <c r="AC40" s="352">
        <f t="shared" si="7"/>
        <v>0</v>
      </c>
      <c r="AD40" s="196"/>
      <c r="AE40" s="146"/>
      <c r="AF40" s="146"/>
      <c r="AG40" s="172">
        <f t="shared" si="8"/>
        <v>0</v>
      </c>
      <c r="AH40" s="196"/>
      <c r="AI40" s="196"/>
      <c r="AJ40" s="196"/>
      <c r="AK40" s="196"/>
      <c r="AL40" s="405">
        <f t="shared" si="9"/>
        <v>0</v>
      </c>
      <c r="AM40" s="196"/>
      <c r="AN40" s="196"/>
      <c r="AO40" s="196"/>
      <c r="AP40" s="196"/>
      <c r="AQ40" s="173">
        <f t="shared" si="10"/>
        <v>0</v>
      </c>
      <c r="AR40" s="176">
        <f t="shared" si="11"/>
        <v>0</v>
      </c>
    </row>
    <row r="41" spans="1:44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143"/>
      <c r="H41" s="37"/>
      <c r="I41" s="37"/>
      <c r="J41" s="37">
        <f t="shared" si="12"/>
        <v>0</v>
      </c>
      <c r="K41" s="37">
        <f t="shared" si="13"/>
        <v>0</v>
      </c>
      <c r="L41" s="427">
        <f t="shared" si="2"/>
        <v>0</v>
      </c>
      <c r="M41" s="37"/>
      <c r="N41" s="37"/>
      <c r="O41" s="37"/>
      <c r="P41" s="143"/>
      <c r="Q41" s="37"/>
      <c r="R41" s="37"/>
      <c r="S41" s="37"/>
      <c r="T41" s="37">
        <f t="shared" si="3"/>
        <v>0</v>
      </c>
      <c r="U41" s="37">
        <f t="shared" si="4"/>
        <v>0</v>
      </c>
      <c r="V41" s="171">
        <f t="shared" si="5"/>
        <v>0</v>
      </c>
      <c r="W41" s="37"/>
      <c r="X41" s="37"/>
      <c r="Y41" s="205">
        <f t="shared" si="6"/>
        <v>0</v>
      </c>
      <c r="Z41" s="37"/>
      <c r="AA41" s="37"/>
      <c r="AB41" s="37"/>
      <c r="AC41" s="352">
        <f t="shared" si="7"/>
        <v>0</v>
      </c>
      <c r="AD41" s="195"/>
      <c r="AE41" s="37"/>
      <c r="AF41" s="37"/>
      <c r="AG41" s="172">
        <f t="shared" si="8"/>
        <v>0</v>
      </c>
      <c r="AH41" s="195"/>
      <c r="AI41" s="195"/>
      <c r="AJ41" s="195"/>
      <c r="AK41" s="195"/>
      <c r="AL41" s="405">
        <f t="shared" si="9"/>
        <v>0</v>
      </c>
      <c r="AM41" s="195"/>
      <c r="AN41" s="195"/>
      <c r="AO41" s="195"/>
      <c r="AP41" s="195"/>
      <c r="AQ41" s="173">
        <f t="shared" si="10"/>
        <v>0</v>
      </c>
      <c r="AR41" s="176">
        <f t="shared" si="11"/>
        <v>0</v>
      </c>
    </row>
    <row r="42" spans="1:44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143"/>
      <c r="H42" s="37"/>
      <c r="I42" s="37"/>
      <c r="J42" s="37">
        <f t="shared" si="12"/>
        <v>0</v>
      </c>
      <c r="K42" s="37">
        <f t="shared" si="13"/>
        <v>0</v>
      </c>
      <c r="L42" s="427">
        <f t="shared" si="2"/>
        <v>0</v>
      </c>
      <c r="M42" s="37"/>
      <c r="N42" s="37"/>
      <c r="O42" s="37"/>
      <c r="P42" s="143"/>
      <c r="Q42" s="37"/>
      <c r="R42" s="37"/>
      <c r="S42" s="37"/>
      <c r="T42" s="37">
        <f t="shared" si="3"/>
        <v>0</v>
      </c>
      <c r="U42" s="37">
        <f t="shared" si="4"/>
        <v>0</v>
      </c>
      <c r="V42" s="171">
        <f t="shared" si="5"/>
        <v>0</v>
      </c>
      <c r="W42" s="37"/>
      <c r="X42" s="37"/>
      <c r="Y42" s="205">
        <f t="shared" si="6"/>
        <v>0</v>
      </c>
      <c r="Z42" s="37"/>
      <c r="AA42" s="37"/>
      <c r="AB42" s="37"/>
      <c r="AC42" s="352">
        <f t="shared" si="7"/>
        <v>0</v>
      </c>
      <c r="AD42" s="195"/>
      <c r="AE42" s="37"/>
      <c r="AF42" s="37"/>
      <c r="AG42" s="172">
        <f t="shared" si="8"/>
        <v>0</v>
      </c>
      <c r="AH42" s="195"/>
      <c r="AI42" s="195"/>
      <c r="AJ42" s="195"/>
      <c r="AK42" s="195"/>
      <c r="AL42" s="405">
        <f t="shared" si="9"/>
        <v>0</v>
      </c>
      <c r="AM42" s="195"/>
      <c r="AN42" s="195"/>
      <c r="AO42" s="195"/>
      <c r="AP42" s="195"/>
      <c r="AQ42" s="173">
        <f t="shared" si="10"/>
        <v>0</v>
      </c>
      <c r="AR42" s="176">
        <f t="shared" si="11"/>
        <v>0</v>
      </c>
    </row>
    <row r="43" spans="1:44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143"/>
      <c r="H43" s="37"/>
      <c r="I43" s="37"/>
      <c r="J43" s="37">
        <f t="shared" si="12"/>
        <v>0</v>
      </c>
      <c r="K43" s="37">
        <f t="shared" si="13"/>
        <v>0</v>
      </c>
      <c r="L43" s="427">
        <f t="shared" si="2"/>
        <v>0</v>
      </c>
      <c r="M43" s="37"/>
      <c r="N43" s="37"/>
      <c r="O43" s="37"/>
      <c r="P43" s="143"/>
      <c r="Q43" s="37"/>
      <c r="R43" s="37"/>
      <c r="S43" s="37"/>
      <c r="T43" s="37">
        <f t="shared" si="3"/>
        <v>0</v>
      </c>
      <c r="U43" s="37">
        <f t="shared" si="4"/>
        <v>0</v>
      </c>
      <c r="V43" s="171">
        <f t="shared" si="5"/>
        <v>0</v>
      </c>
      <c r="W43" s="37"/>
      <c r="X43" s="37"/>
      <c r="Y43" s="205">
        <f t="shared" si="6"/>
        <v>0</v>
      </c>
      <c r="Z43" s="37"/>
      <c r="AA43" s="37"/>
      <c r="AB43" s="37"/>
      <c r="AC43" s="352">
        <f t="shared" si="7"/>
        <v>0</v>
      </c>
      <c r="AD43" s="195"/>
      <c r="AE43" s="37"/>
      <c r="AF43" s="37"/>
      <c r="AG43" s="172">
        <f t="shared" si="8"/>
        <v>0</v>
      </c>
      <c r="AH43" s="195"/>
      <c r="AI43" s="195"/>
      <c r="AJ43" s="195"/>
      <c r="AK43" s="195"/>
      <c r="AL43" s="405">
        <f t="shared" si="9"/>
        <v>0</v>
      </c>
      <c r="AM43" s="195"/>
      <c r="AN43" s="195"/>
      <c r="AO43" s="195"/>
      <c r="AP43" s="195"/>
      <c r="AQ43" s="173">
        <f t="shared" si="10"/>
        <v>0</v>
      </c>
      <c r="AR43" s="176">
        <f t="shared" si="11"/>
        <v>0</v>
      </c>
    </row>
    <row r="44" spans="1:44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440">
        <v>7.0999999999999994E-2</v>
      </c>
      <c r="H44" s="37"/>
      <c r="I44" s="37"/>
      <c r="J44" s="37">
        <f t="shared" si="12"/>
        <v>0</v>
      </c>
      <c r="K44" s="37">
        <f t="shared" si="13"/>
        <v>0</v>
      </c>
      <c r="L44" s="427">
        <f t="shared" si="2"/>
        <v>7.0999999999999994E-2</v>
      </c>
      <c r="M44" s="37"/>
      <c r="N44" s="37"/>
      <c r="O44" s="37"/>
      <c r="P44" s="440">
        <v>7.0999999999999994E-2</v>
      </c>
      <c r="Q44" s="37"/>
      <c r="R44" s="37"/>
      <c r="S44" s="37"/>
      <c r="T44" s="37">
        <f t="shared" si="3"/>
        <v>0</v>
      </c>
      <c r="U44" s="37">
        <f t="shared" si="4"/>
        <v>0</v>
      </c>
      <c r="V44" s="171">
        <f t="shared" si="5"/>
        <v>7.0999999999999994E-2</v>
      </c>
      <c r="W44" s="37"/>
      <c r="X44" s="37"/>
      <c r="Y44" s="205">
        <f t="shared" si="6"/>
        <v>0</v>
      </c>
      <c r="Z44" s="37"/>
      <c r="AA44" s="37"/>
      <c r="AB44" s="37"/>
      <c r="AC44" s="352">
        <f t="shared" si="7"/>
        <v>0</v>
      </c>
      <c r="AD44" s="195"/>
      <c r="AE44" s="37"/>
      <c r="AF44" s="37"/>
      <c r="AG44" s="172">
        <f t="shared" si="8"/>
        <v>0</v>
      </c>
      <c r="AH44" s="195"/>
      <c r="AI44" s="195"/>
      <c r="AJ44" s="195"/>
      <c r="AK44" s="195"/>
      <c r="AL44" s="405">
        <f t="shared" si="9"/>
        <v>0</v>
      </c>
      <c r="AM44" s="195"/>
      <c r="AN44" s="195"/>
      <c r="AO44" s="195"/>
      <c r="AP44" s="195"/>
      <c r="AQ44" s="173">
        <f t="shared" si="10"/>
        <v>0</v>
      </c>
      <c r="AR44" s="176">
        <f t="shared" si="11"/>
        <v>0.14199999999999999</v>
      </c>
    </row>
    <row r="45" spans="1:44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143"/>
      <c r="H45" s="37"/>
      <c r="I45" s="37"/>
      <c r="J45" s="37">
        <f t="shared" si="12"/>
        <v>0</v>
      </c>
      <c r="K45" s="37">
        <f t="shared" si="13"/>
        <v>0</v>
      </c>
      <c r="L45" s="427">
        <f t="shared" si="2"/>
        <v>0</v>
      </c>
      <c r="M45" s="37"/>
      <c r="N45" s="37"/>
      <c r="O45" s="37"/>
      <c r="P45" s="143"/>
      <c r="Q45" s="37"/>
      <c r="R45" s="37"/>
      <c r="S45" s="37"/>
      <c r="T45" s="37">
        <f t="shared" si="3"/>
        <v>0</v>
      </c>
      <c r="U45" s="37">
        <f t="shared" si="4"/>
        <v>0</v>
      </c>
      <c r="V45" s="171">
        <f t="shared" si="5"/>
        <v>0</v>
      </c>
      <c r="W45" s="37"/>
      <c r="X45" s="37"/>
      <c r="Y45" s="205">
        <f t="shared" si="6"/>
        <v>0</v>
      </c>
      <c r="Z45" s="37"/>
      <c r="AA45" s="37"/>
      <c r="AB45" s="37"/>
      <c r="AC45" s="352">
        <f t="shared" si="7"/>
        <v>0</v>
      </c>
      <c r="AD45" s="195"/>
      <c r="AE45" s="37"/>
      <c r="AF45" s="37"/>
      <c r="AG45" s="172">
        <f t="shared" si="8"/>
        <v>0</v>
      </c>
      <c r="AH45" s="195"/>
      <c r="AI45" s="195"/>
      <c r="AJ45" s="195"/>
      <c r="AK45" s="195"/>
      <c r="AL45" s="405">
        <f t="shared" si="9"/>
        <v>0</v>
      </c>
      <c r="AM45" s="195"/>
      <c r="AN45" s="195"/>
      <c r="AO45" s="195"/>
      <c r="AP45" s="195"/>
      <c r="AQ45" s="173">
        <f t="shared" si="10"/>
        <v>0</v>
      </c>
      <c r="AR45" s="176">
        <f t="shared" si="11"/>
        <v>0</v>
      </c>
    </row>
    <row r="46" spans="1:44" x14ac:dyDescent="0.3">
      <c r="A46" s="14">
        <v>35</v>
      </c>
      <c r="B46" s="15" t="s">
        <v>29</v>
      </c>
      <c r="C46" s="16" t="s">
        <v>12</v>
      </c>
      <c r="D46" s="37"/>
      <c r="E46" s="143"/>
      <c r="F46" s="37"/>
      <c r="G46" s="143"/>
      <c r="H46" s="37"/>
      <c r="I46" s="37"/>
      <c r="J46" s="37">
        <f t="shared" si="12"/>
        <v>0</v>
      </c>
      <c r="K46" s="37">
        <f t="shared" si="13"/>
        <v>0</v>
      </c>
      <c r="L46" s="427">
        <f t="shared" si="2"/>
        <v>0</v>
      </c>
      <c r="M46" s="37"/>
      <c r="N46" s="37"/>
      <c r="O46" s="37"/>
      <c r="P46" s="143"/>
      <c r="Q46" s="37"/>
      <c r="R46" s="37"/>
      <c r="S46" s="37"/>
      <c r="T46" s="37">
        <f t="shared" si="3"/>
        <v>0</v>
      </c>
      <c r="U46" s="37">
        <f t="shared" si="4"/>
        <v>0</v>
      </c>
      <c r="V46" s="171">
        <f t="shared" si="5"/>
        <v>0</v>
      </c>
      <c r="W46" s="37"/>
      <c r="X46" s="37"/>
      <c r="Y46" s="205">
        <f t="shared" si="6"/>
        <v>0</v>
      </c>
      <c r="Z46" s="172">
        <v>6.0999999999999999E-2</v>
      </c>
      <c r="AA46" s="37"/>
      <c r="AB46" s="37"/>
      <c r="AC46" s="352">
        <f t="shared" si="7"/>
        <v>6.0999999999999999E-2</v>
      </c>
      <c r="AD46" s="195"/>
      <c r="AE46" s="37"/>
      <c r="AF46" s="37"/>
      <c r="AG46" s="172">
        <f t="shared" si="8"/>
        <v>0</v>
      </c>
      <c r="AH46" s="195"/>
      <c r="AI46" s="195"/>
      <c r="AJ46" s="195"/>
      <c r="AK46" s="195"/>
      <c r="AL46" s="405">
        <f t="shared" si="9"/>
        <v>0</v>
      </c>
      <c r="AM46" s="195"/>
      <c r="AN46" s="195"/>
      <c r="AO46" s="195"/>
      <c r="AP46" s="195"/>
      <c r="AQ46" s="173">
        <f t="shared" si="10"/>
        <v>0</v>
      </c>
      <c r="AR46" s="176">
        <f t="shared" si="11"/>
        <v>6.0999999999999999E-2</v>
      </c>
    </row>
    <row r="47" spans="1:44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143"/>
      <c r="H47" s="37"/>
      <c r="I47" s="37"/>
      <c r="J47" s="37">
        <f t="shared" si="12"/>
        <v>0</v>
      </c>
      <c r="K47" s="37">
        <f t="shared" si="13"/>
        <v>0</v>
      </c>
      <c r="L47" s="427">
        <f t="shared" si="2"/>
        <v>0</v>
      </c>
      <c r="M47" s="37"/>
      <c r="N47" s="37"/>
      <c r="O47" s="37"/>
      <c r="P47" s="143"/>
      <c r="Q47" s="37"/>
      <c r="R47" s="37"/>
      <c r="S47" s="37"/>
      <c r="T47" s="37">
        <f t="shared" si="3"/>
        <v>0</v>
      </c>
      <c r="U47" s="37">
        <f t="shared" si="4"/>
        <v>0</v>
      </c>
      <c r="V47" s="171">
        <f t="shared" si="5"/>
        <v>0</v>
      </c>
      <c r="W47" s="37"/>
      <c r="X47" s="37"/>
      <c r="Y47" s="205">
        <f t="shared" si="6"/>
        <v>0</v>
      </c>
      <c r="Z47" s="37"/>
      <c r="AA47" s="37"/>
      <c r="AB47" s="37"/>
      <c r="AC47" s="352">
        <f t="shared" si="7"/>
        <v>0</v>
      </c>
      <c r="AD47" s="195"/>
      <c r="AE47" s="37"/>
      <c r="AF47" s="37"/>
      <c r="AG47" s="172">
        <f t="shared" si="8"/>
        <v>0</v>
      </c>
      <c r="AH47" s="195"/>
      <c r="AI47" s="195"/>
      <c r="AJ47" s="195"/>
      <c r="AK47" s="195"/>
      <c r="AL47" s="405">
        <f t="shared" si="9"/>
        <v>0</v>
      </c>
      <c r="AM47" s="195"/>
      <c r="AN47" s="195"/>
      <c r="AO47" s="195"/>
      <c r="AP47" s="195"/>
      <c r="AQ47" s="173">
        <f t="shared" si="10"/>
        <v>0</v>
      </c>
      <c r="AR47" s="176">
        <f t="shared" si="11"/>
        <v>0</v>
      </c>
    </row>
    <row r="48" spans="1:44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143"/>
      <c r="H48" s="37"/>
      <c r="I48" s="37"/>
      <c r="J48" s="37">
        <f t="shared" si="12"/>
        <v>0</v>
      </c>
      <c r="K48" s="37">
        <f t="shared" si="13"/>
        <v>0</v>
      </c>
      <c r="L48" s="427">
        <f t="shared" si="2"/>
        <v>0</v>
      </c>
      <c r="M48" s="37"/>
      <c r="N48" s="37"/>
      <c r="O48" s="37"/>
      <c r="P48" s="143"/>
      <c r="Q48" s="37"/>
      <c r="R48" s="37"/>
      <c r="S48" s="37"/>
      <c r="T48" s="37">
        <f t="shared" si="3"/>
        <v>0</v>
      </c>
      <c r="U48" s="37">
        <f t="shared" si="4"/>
        <v>0</v>
      </c>
      <c r="V48" s="171">
        <f t="shared" si="5"/>
        <v>0</v>
      </c>
      <c r="W48" s="37"/>
      <c r="X48" s="37"/>
      <c r="Y48" s="205">
        <f t="shared" si="6"/>
        <v>0</v>
      </c>
      <c r="Z48" s="37"/>
      <c r="AA48" s="37"/>
      <c r="AB48" s="37"/>
      <c r="AC48" s="352">
        <f t="shared" si="7"/>
        <v>0</v>
      </c>
      <c r="AD48" s="195"/>
      <c r="AE48" s="37"/>
      <c r="AF48" s="37"/>
      <c r="AG48" s="172">
        <f t="shared" si="8"/>
        <v>0</v>
      </c>
      <c r="AH48" s="195"/>
      <c r="AI48" s="195"/>
      <c r="AJ48" s="195"/>
      <c r="AK48" s="195"/>
      <c r="AL48" s="405">
        <f t="shared" si="9"/>
        <v>0</v>
      </c>
      <c r="AM48" s="195"/>
      <c r="AN48" s="195"/>
      <c r="AO48" s="195"/>
      <c r="AP48" s="195"/>
      <c r="AQ48" s="173">
        <f t="shared" si="10"/>
        <v>0</v>
      </c>
      <c r="AR48" s="176">
        <f t="shared" si="11"/>
        <v>0</v>
      </c>
    </row>
    <row r="49" spans="1:44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143"/>
      <c r="H49" s="37"/>
      <c r="I49" s="37"/>
      <c r="J49" s="37">
        <f t="shared" si="12"/>
        <v>0</v>
      </c>
      <c r="K49" s="37">
        <f t="shared" si="13"/>
        <v>0</v>
      </c>
      <c r="L49" s="427">
        <f t="shared" si="2"/>
        <v>0</v>
      </c>
      <c r="M49" s="37"/>
      <c r="N49" s="37"/>
      <c r="O49" s="37"/>
      <c r="P49" s="143"/>
      <c r="Q49" s="37"/>
      <c r="R49" s="37"/>
      <c r="S49" s="37"/>
      <c r="T49" s="37">
        <f t="shared" si="3"/>
        <v>0</v>
      </c>
      <c r="U49" s="37">
        <f t="shared" si="4"/>
        <v>0</v>
      </c>
      <c r="V49" s="171">
        <f t="shared" si="5"/>
        <v>0</v>
      </c>
      <c r="W49" s="37"/>
      <c r="X49" s="37"/>
      <c r="Y49" s="205">
        <f t="shared" si="6"/>
        <v>0</v>
      </c>
      <c r="Z49" s="37"/>
      <c r="AA49" s="37"/>
      <c r="AB49" s="37"/>
      <c r="AC49" s="352">
        <f t="shared" si="7"/>
        <v>0</v>
      </c>
      <c r="AD49" s="195"/>
      <c r="AE49" s="37"/>
      <c r="AF49" s="37"/>
      <c r="AG49" s="172">
        <f t="shared" si="8"/>
        <v>0</v>
      </c>
      <c r="AH49" s="195"/>
      <c r="AI49" s="195"/>
      <c r="AJ49" s="195"/>
      <c r="AK49" s="195"/>
      <c r="AL49" s="405">
        <f t="shared" si="9"/>
        <v>0</v>
      </c>
      <c r="AM49" s="195"/>
      <c r="AN49" s="195"/>
      <c r="AO49" s="195"/>
      <c r="AP49" s="195"/>
      <c r="AQ49" s="173">
        <f t="shared" si="10"/>
        <v>0</v>
      </c>
      <c r="AR49" s="176">
        <f t="shared" si="11"/>
        <v>0</v>
      </c>
    </row>
    <row r="50" spans="1:44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143"/>
      <c r="H50" s="37"/>
      <c r="I50" s="37"/>
      <c r="J50" s="37">
        <f t="shared" si="12"/>
        <v>0</v>
      </c>
      <c r="K50" s="37">
        <f t="shared" si="13"/>
        <v>0</v>
      </c>
      <c r="L50" s="427">
        <f t="shared" si="2"/>
        <v>0</v>
      </c>
      <c r="M50" s="37"/>
      <c r="N50" s="37"/>
      <c r="O50" s="37"/>
      <c r="P50" s="143"/>
      <c r="Q50" s="37"/>
      <c r="R50" s="37"/>
      <c r="S50" s="37"/>
      <c r="T50" s="37">
        <f t="shared" si="3"/>
        <v>0</v>
      </c>
      <c r="U50" s="37">
        <f t="shared" si="4"/>
        <v>0</v>
      </c>
      <c r="V50" s="171">
        <f t="shared" si="5"/>
        <v>0</v>
      </c>
      <c r="W50" s="37"/>
      <c r="X50" s="37"/>
      <c r="Y50" s="205">
        <f t="shared" si="6"/>
        <v>0</v>
      </c>
      <c r="Z50" s="37"/>
      <c r="AA50" s="37"/>
      <c r="AB50" s="37"/>
      <c r="AC50" s="352">
        <f t="shared" si="7"/>
        <v>0</v>
      </c>
      <c r="AD50" s="195"/>
      <c r="AE50" s="37"/>
      <c r="AF50" s="37"/>
      <c r="AG50" s="172">
        <f t="shared" si="8"/>
        <v>0</v>
      </c>
      <c r="AH50" s="195"/>
      <c r="AI50" s="195"/>
      <c r="AJ50" s="195"/>
      <c r="AK50" s="195"/>
      <c r="AL50" s="405">
        <f t="shared" si="9"/>
        <v>0</v>
      </c>
      <c r="AM50" s="195"/>
      <c r="AN50" s="195"/>
      <c r="AO50" s="195"/>
      <c r="AP50" s="195"/>
      <c r="AQ50" s="173">
        <f t="shared" si="10"/>
        <v>0</v>
      </c>
      <c r="AR50" s="176">
        <f t="shared" si="11"/>
        <v>0</v>
      </c>
    </row>
    <row r="51" spans="1:44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143"/>
      <c r="H51" s="37"/>
      <c r="I51" s="37"/>
      <c r="J51" s="37">
        <f t="shared" si="12"/>
        <v>0</v>
      </c>
      <c r="K51" s="37">
        <f t="shared" si="13"/>
        <v>0</v>
      </c>
      <c r="L51" s="427">
        <f t="shared" si="2"/>
        <v>0</v>
      </c>
      <c r="M51" s="37"/>
      <c r="N51" s="37"/>
      <c r="O51" s="37"/>
      <c r="P51" s="143"/>
      <c r="Q51" s="37"/>
      <c r="R51" s="37"/>
      <c r="S51" s="37"/>
      <c r="T51" s="37">
        <f t="shared" si="3"/>
        <v>0</v>
      </c>
      <c r="U51" s="37">
        <f t="shared" si="4"/>
        <v>0</v>
      </c>
      <c r="V51" s="171">
        <f t="shared" si="5"/>
        <v>0</v>
      </c>
      <c r="W51" s="37"/>
      <c r="X51" s="37"/>
      <c r="Y51" s="205">
        <f t="shared" si="6"/>
        <v>0</v>
      </c>
      <c r="Z51" s="37"/>
      <c r="AA51" s="37"/>
      <c r="AB51" s="37"/>
      <c r="AC51" s="352">
        <f t="shared" si="7"/>
        <v>0</v>
      </c>
      <c r="AD51" s="195"/>
      <c r="AE51" s="37"/>
      <c r="AF51" s="37"/>
      <c r="AG51" s="172">
        <f t="shared" si="8"/>
        <v>0</v>
      </c>
      <c r="AH51" s="195"/>
      <c r="AI51" s="195"/>
      <c r="AJ51" s="195"/>
      <c r="AK51" s="195"/>
      <c r="AL51" s="405">
        <f t="shared" si="9"/>
        <v>0</v>
      </c>
      <c r="AM51" s="195"/>
      <c r="AN51" s="195"/>
      <c r="AO51" s="195"/>
      <c r="AP51" s="195"/>
      <c r="AQ51" s="173">
        <f t="shared" si="10"/>
        <v>0</v>
      </c>
      <c r="AR51" s="176">
        <f t="shared" si="11"/>
        <v>0</v>
      </c>
    </row>
    <row r="52" spans="1:44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143"/>
      <c r="H52" s="37"/>
      <c r="I52" s="37"/>
      <c r="J52" s="37">
        <f t="shared" si="12"/>
        <v>0</v>
      </c>
      <c r="K52" s="37">
        <f t="shared" si="13"/>
        <v>0</v>
      </c>
      <c r="L52" s="427">
        <f t="shared" si="2"/>
        <v>0</v>
      </c>
      <c r="M52" s="37"/>
      <c r="N52" s="37"/>
      <c r="O52" s="37"/>
      <c r="P52" s="143"/>
      <c r="Q52" s="37"/>
      <c r="R52" s="37"/>
      <c r="S52" s="37"/>
      <c r="T52" s="37">
        <f t="shared" si="3"/>
        <v>0</v>
      </c>
      <c r="U52" s="37">
        <f t="shared" si="4"/>
        <v>0</v>
      </c>
      <c r="V52" s="171">
        <f t="shared" si="5"/>
        <v>0</v>
      </c>
      <c r="W52" s="37"/>
      <c r="X52" s="37"/>
      <c r="Y52" s="205">
        <f t="shared" si="6"/>
        <v>0</v>
      </c>
      <c r="Z52" s="37"/>
      <c r="AA52" s="37"/>
      <c r="AB52" s="37"/>
      <c r="AC52" s="352">
        <f t="shared" si="7"/>
        <v>0</v>
      </c>
      <c r="AD52" s="195"/>
      <c r="AE52" s="37"/>
      <c r="AF52" s="37"/>
      <c r="AG52" s="172">
        <f t="shared" si="8"/>
        <v>0</v>
      </c>
      <c r="AH52" s="195"/>
      <c r="AI52" s="195"/>
      <c r="AJ52" s="195"/>
      <c r="AK52" s="195"/>
      <c r="AL52" s="405">
        <f t="shared" si="9"/>
        <v>0</v>
      </c>
      <c r="AM52" s="195"/>
      <c r="AN52" s="195"/>
      <c r="AO52" s="195"/>
      <c r="AP52" s="195"/>
      <c r="AQ52" s="173">
        <f t="shared" si="10"/>
        <v>0</v>
      </c>
      <c r="AR52" s="176">
        <f t="shared" si="11"/>
        <v>0</v>
      </c>
    </row>
    <row r="53" spans="1:44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143"/>
      <c r="H53" s="37"/>
      <c r="I53" s="37"/>
      <c r="J53" s="37">
        <f t="shared" si="12"/>
        <v>0</v>
      </c>
      <c r="K53" s="37">
        <f t="shared" si="13"/>
        <v>0</v>
      </c>
      <c r="L53" s="427">
        <f t="shared" si="2"/>
        <v>0</v>
      </c>
      <c r="M53" s="37"/>
      <c r="N53" s="37"/>
      <c r="O53" s="37"/>
      <c r="P53" s="143"/>
      <c r="Q53" s="37"/>
      <c r="R53" s="37"/>
      <c r="S53" s="37"/>
      <c r="T53" s="37">
        <f t="shared" si="3"/>
        <v>0</v>
      </c>
      <c r="U53" s="37">
        <f t="shared" si="4"/>
        <v>0</v>
      </c>
      <c r="V53" s="171">
        <f t="shared" si="5"/>
        <v>0</v>
      </c>
      <c r="W53" s="37"/>
      <c r="X53" s="37"/>
      <c r="Y53" s="205">
        <f t="shared" si="6"/>
        <v>0</v>
      </c>
      <c r="Z53" s="37"/>
      <c r="AA53" s="37"/>
      <c r="AB53" s="37"/>
      <c r="AC53" s="352">
        <f t="shared" si="7"/>
        <v>0</v>
      </c>
      <c r="AD53" s="195"/>
      <c r="AE53" s="37"/>
      <c r="AF53" s="37"/>
      <c r="AG53" s="172">
        <f t="shared" si="8"/>
        <v>0</v>
      </c>
      <c r="AH53" s="195"/>
      <c r="AI53" s="195"/>
      <c r="AJ53" s="195"/>
      <c r="AK53" s="195"/>
      <c r="AL53" s="405">
        <f t="shared" si="9"/>
        <v>0</v>
      </c>
      <c r="AM53" s="195"/>
      <c r="AN53" s="195"/>
      <c r="AO53" s="195"/>
      <c r="AP53" s="195"/>
      <c r="AQ53" s="173">
        <f t="shared" si="10"/>
        <v>0</v>
      </c>
      <c r="AR53" s="176">
        <f t="shared" si="11"/>
        <v>0</v>
      </c>
    </row>
    <row r="54" spans="1:44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143"/>
      <c r="H54" s="37"/>
      <c r="I54" s="37"/>
      <c r="J54" s="37">
        <f t="shared" si="12"/>
        <v>0</v>
      </c>
      <c r="K54" s="37">
        <f t="shared" si="13"/>
        <v>0</v>
      </c>
      <c r="L54" s="427">
        <f t="shared" si="2"/>
        <v>0</v>
      </c>
      <c r="M54" s="37"/>
      <c r="N54" s="37"/>
      <c r="O54" s="37"/>
      <c r="P54" s="143"/>
      <c r="Q54" s="37"/>
      <c r="R54" s="37"/>
      <c r="S54" s="37"/>
      <c r="T54" s="37">
        <f t="shared" si="3"/>
        <v>0</v>
      </c>
      <c r="U54" s="37">
        <f t="shared" si="4"/>
        <v>0</v>
      </c>
      <c r="V54" s="171">
        <f t="shared" si="5"/>
        <v>0</v>
      </c>
      <c r="W54" s="37"/>
      <c r="X54" s="37"/>
      <c r="Y54" s="205">
        <f t="shared" si="6"/>
        <v>0</v>
      </c>
      <c r="Z54" s="37"/>
      <c r="AA54" s="37"/>
      <c r="AB54" s="37"/>
      <c r="AC54" s="352">
        <f t="shared" si="7"/>
        <v>0</v>
      </c>
      <c r="AD54" s="195"/>
      <c r="AE54" s="37"/>
      <c r="AF54" s="37"/>
      <c r="AG54" s="172">
        <f t="shared" si="8"/>
        <v>0</v>
      </c>
      <c r="AH54" s="195"/>
      <c r="AI54" s="195"/>
      <c r="AJ54" s="195"/>
      <c r="AK54" s="195"/>
      <c r="AL54" s="405">
        <f t="shared" si="9"/>
        <v>0</v>
      </c>
      <c r="AM54" s="195"/>
      <c r="AN54" s="195"/>
      <c r="AO54" s="195"/>
      <c r="AP54" s="195"/>
      <c r="AQ54" s="173">
        <f t="shared" si="10"/>
        <v>0</v>
      </c>
      <c r="AR54" s="176">
        <f t="shared" si="11"/>
        <v>0</v>
      </c>
    </row>
    <row r="55" spans="1:44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143"/>
      <c r="H55" s="37"/>
      <c r="I55" s="37"/>
      <c r="J55" s="37">
        <f t="shared" si="12"/>
        <v>0</v>
      </c>
      <c r="K55" s="37">
        <f t="shared" si="13"/>
        <v>0</v>
      </c>
      <c r="L55" s="427">
        <f t="shared" si="2"/>
        <v>0</v>
      </c>
      <c r="M55" s="37"/>
      <c r="N55" s="37"/>
      <c r="O55" s="37"/>
      <c r="P55" s="143"/>
      <c r="Q55" s="37"/>
      <c r="R55" s="37"/>
      <c r="S55" s="37"/>
      <c r="T55" s="37">
        <f t="shared" si="3"/>
        <v>0</v>
      </c>
      <c r="U55" s="37">
        <f t="shared" si="4"/>
        <v>0</v>
      </c>
      <c r="V55" s="171">
        <f t="shared" si="5"/>
        <v>0</v>
      </c>
      <c r="W55" s="37"/>
      <c r="X55" s="37"/>
      <c r="Y55" s="205">
        <f t="shared" si="6"/>
        <v>0</v>
      </c>
      <c r="Z55" s="37"/>
      <c r="AA55" s="37"/>
      <c r="AB55" s="37"/>
      <c r="AC55" s="352">
        <f t="shared" si="7"/>
        <v>0</v>
      </c>
      <c r="AD55" s="195"/>
      <c r="AE55" s="37"/>
      <c r="AF55" s="37"/>
      <c r="AG55" s="172">
        <f t="shared" si="8"/>
        <v>0</v>
      </c>
      <c r="AH55" s="195"/>
      <c r="AI55" s="195"/>
      <c r="AJ55" s="195"/>
      <c r="AK55" s="195"/>
      <c r="AL55" s="405">
        <f t="shared" si="9"/>
        <v>0</v>
      </c>
      <c r="AM55" s="195"/>
      <c r="AN55" s="195"/>
      <c r="AO55" s="195"/>
      <c r="AP55" s="195"/>
      <c r="AQ55" s="173">
        <f t="shared" si="10"/>
        <v>0</v>
      </c>
      <c r="AR55" s="176">
        <f t="shared" si="11"/>
        <v>0</v>
      </c>
    </row>
    <row r="56" spans="1:44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143"/>
      <c r="H56" s="427">
        <v>0.01</v>
      </c>
      <c r="I56" s="37"/>
      <c r="J56" s="37">
        <f t="shared" si="12"/>
        <v>0</v>
      </c>
      <c r="K56" s="37">
        <f t="shared" si="13"/>
        <v>0</v>
      </c>
      <c r="L56" s="427">
        <f t="shared" si="2"/>
        <v>0.01</v>
      </c>
      <c r="M56" s="37"/>
      <c r="N56" s="37"/>
      <c r="O56" s="37"/>
      <c r="P56" s="143"/>
      <c r="Q56" s="427">
        <v>0.01</v>
      </c>
      <c r="R56" s="37"/>
      <c r="S56" s="37"/>
      <c r="T56" s="37">
        <f t="shared" si="3"/>
        <v>0</v>
      </c>
      <c r="U56" s="37">
        <f t="shared" si="4"/>
        <v>0</v>
      </c>
      <c r="V56" s="171">
        <f t="shared" si="5"/>
        <v>0.01</v>
      </c>
      <c r="W56" s="37"/>
      <c r="X56" s="172">
        <v>0.01</v>
      </c>
      <c r="Y56" s="205">
        <f t="shared" si="6"/>
        <v>0.01</v>
      </c>
      <c r="Z56" s="37"/>
      <c r="AA56" s="172">
        <v>0.01</v>
      </c>
      <c r="AB56" s="37"/>
      <c r="AC56" s="352">
        <f t="shared" si="7"/>
        <v>0.01</v>
      </c>
      <c r="AD56" s="195"/>
      <c r="AE56" s="37"/>
      <c r="AF56" s="37"/>
      <c r="AG56" s="172">
        <f t="shared" si="8"/>
        <v>0</v>
      </c>
      <c r="AH56" s="195"/>
      <c r="AI56" s="195"/>
      <c r="AJ56" s="417">
        <v>0.01</v>
      </c>
      <c r="AK56" s="195"/>
      <c r="AL56" s="405">
        <f t="shared" si="9"/>
        <v>0.01</v>
      </c>
      <c r="AM56" s="195"/>
      <c r="AN56" s="195"/>
      <c r="AO56" s="417">
        <v>0.01</v>
      </c>
      <c r="AP56" s="195"/>
      <c r="AQ56" s="173">
        <f t="shared" si="10"/>
        <v>0</v>
      </c>
      <c r="AR56" s="176">
        <f t="shared" si="11"/>
        <v>0.05</v>
      </c>
    </row>
    <row r="57" spans="1:44" x14ac:dyDescent="0.3">
      <c r="A57" s="14">
        <v>46</v>
      </c>
      <c r="B57" s="15" t="s">
        <v>38</v>
      </c>
      <c r="C57" s="16" t="s">
        <v>12</v>
      </c>
      <c r="D57" s="37"/>
      <c r="E57" s="143"/>
      <c r="F57" s="442">
        <v>5.0000000000000001E-4</v>
      </c>
      <c r="G57" s="440">
        <v>5.0000000000000001E-4</v>
      </c>
      <c r="H57" s="37"/>
      <c r="I57" s="37"/>
      <c r="J57" s="37">
        <f t="shared" si="12"/>
        <v>0</v>
      </c>
      <c r="K57" s="37">
        <f t="shared" si="13"/>
        <v>0</v>
      </c>
      <c r="L57" s="427">
        <f t="shared" si="2"/>
        <v>1E-3</v>
      </c>
      <c r="M57" s="37"/>
      <c r="N57" s="37"/>
      <c r="O57" s="442">
        <v>5.0000000000000001E-4</v>
      </c>
      <c r="P57" s="440">
        <v>5.0000000000000001E-4</v>
      </c>
      <c r="Q57" s="37"/>
      <c r="R57" s="37"/>
      <c r="S57" s="37"/>
      <c r="T57" s="37">
        <f t="shared" si="3"/>
        <v>0</v>
      </c>
      <c r="U57" s="37">
        <f t="shared" si="4"/>
        <v>0</v>
      </c>
      <c r="V57" s="171">
        <f t="shared" si="5"/>
        <v>1E-3</v>
      </c>
      <c r="W57" s="37"/>
      <c r="X57" s="37"/>
      <c r="Y57" s="205">
        <f t="shared" si="6"/>
        <v>0</v>
      </c>
      <c r="Z57" s="172">
        <v>5.0000000000000001E-4</v>
      </c>
      <c r="AA57" s="37"/>
      <c r="AB57" s="37"/>
      <c r="AC57" s="352">
        <f t="shared" si="7"/>
        <v>5.0000000000000001E-4</v>
      </c>
      <c r="AD57" s="395">
        <v>6.9999999999999999E-4</v>
      </c>
      <c r="AE57" s="37"/>
      <c r="AF57" s="37"/>
      <c r="AG57" s="172">
        <f t="shared" si="8"/>
        <v>6.9999999999999999E-4</v>
      </c>
      <c r="AH57" s="395">
        <v>6.9999999999999999E-4</v>
      </c>
      <c r="AI57" s="195"/>
      <c r="AJ57" s="195"/>
      <c r="AK57" s="195"/>
      <c r="AL57" s="405">
        <f t="shared" si="9"/>
        <v>6.9999999999999999E-4</v>
      </c>
      <c r="AM57" s="395">
        <v>6.9999999999999999E-4</v>
      </c>
      <c r="AN57" s="195"/>
      <c r="AO57" s="195"/>
      <c r="AP57" s="195"/>
      <c r="AQ57" s="173">
        <f t="shared" si="10"/>
        <v>0</v>
      </c>
      <c r="AR57" s="176">
        <f t="shared" si="11"/>
        <v>3.8999999999999998E-3</v>
      </c>
    </row>
    <row r="58" spans="1:44" x14ac:dyDescent="0.3">
      <c r="A58" s="14">
        <v>47</v>
      </c>
      <c r="B58" s="15" t="s">
        <v>14</v>
      </c>
      <c r="C58" s="16" t="s">
        <v>12</v>
      </c>
      <c r="D58" s="37"/>
      <c r="E58" s="143"/>
      <c r="F58" s="427">
        <v>6.0000000000000001E-3</v>
      </c>
      <c r="G58" s="143"/>
      <c r="H58" s="37"/>
      <c r="I58" s="37"/>
      <c r="J58" s="37">
        <f t="shared" si="12"/>
        <v>0</v>
      </c>
      <c r="K58" s="37">
        <f t="shared" si="13"/>
        <v>0</v>
      </c>
      <c r="L58" s="427">
        <f t="shared" si="2"/>
        <v>6.0000000000000001E-3</v>
      </c>
      <c r="M58" s="37"/>
      <c r="N58" s="37"/>
      <c r="O58" s="427">
        <v>6.0000000000000001E-3</v>
      </c>
      <c r="P58" s="143"/>
      <c r="Q58" s="37"/>
      <c r="R58" s="37"/>
      <c r="S58" s="37"/>
      <c r="T58" s="37">
        <f t="shared" si="3"/>
        <v>0</v>
      </c>
      <c r="U58" s="37">
        <f t="shared" si="4"/>
        <v>0</v>
      </c>
      <c r="V58" s="171">
        <f t="shared" si="5"/>
        <v>6.0000000000000001E-3</v>
      </c>
      <c r="W58" s="37"/>
      <c r="X58" s="37"/>
      <c r="Y58" s="205">
        <f t="shared" si="6"/>
        <v>0</v>
      </c>
      <c r="Z58" s="37"/>
      <c r="AA58" s="37"/>
      <c r="AB58" s="37"/>
      <c r="AC58" s="352">
        <f t="shared" si="7"/>
        <v>0</v>
      </c>
      <c r="AD58" s="195"/>
      <c r="AE58" s="37"/>
      <c r="AF58" s="37"/>
      <c r="AG58" s="172">
        <f t="shared" si="8"/>
        <v>0</v>
      </c>
      <c r="AH58" s="195"/>
      <c r="AI58" s="195"/>
      <c r="AJ58" s="195"/>
      <c r="AK58" s="195"/>
      <c r="AL58" s="405">
        <f t="shared" si="9"/>
        <v>0</v>
      </c>
      <c r="AM58" s="195"/>
      <c r="AN58" s="195"/>
      <c r="AO58" s="195"/>
      <c r="AP58" s="195"/>
      <c r="AQ58" s="173">
        <f t="shared" si="10"/>
        <v>0</v>
      </c>
      <c r="AR58" s="176">
        <f t="shared" si="11"/>
        <v>1.2E-2</v>
      </c>
    </row>
    <row r="59" spans="1:44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143"/>
      <c r="H59" s="37"/>
      <c r="I59" s="37"/>
      <c r="J59" s="37">
        <f t="shared" si="12"/>
        <v>0</v>
      </c>
      <c r="K59" s="37">
        <f t="shared" si="13"/>
        <v>0</v>
      </c>
      <c r="L59" s="427">
        <f t="shared" si="2"/>
        <v>0</v>
      </c>
      <c r="M59" s="37"/>
      <c r="N59" s="37"/>
      <c r="O59" s="37"/>
      <c r="P59" s="143"/>
      <c r="Q59" s="37"/>
      <c r="R59" s="37"/>
      <c r="S59" s="37"/>
      <c r="T59" s="37">
        <f t="shared" si="3"/>
        <v>0</v>
      </c>
      <c r="U59" s="37">
        <f t="shared" si="4"/>
        <v>0</v>
      </c>
      <c r="V59" s="171">
        <f t="shared" si="5"/>
        <v>0</v>
      </c>
      <c r="W59" s="37"/>
      <c r="X59" s="37"/>
      <c r="Y59" s="205">
        <f t="shared" si="6"/>
        <v>0</v>
      </c>
      <c r="Z59" s="37"/>
      <c r="AA59" s="37"/>
      <c r="AB59" s="37"/>
      <c r="AC59" s="352">
        <f t="shared" si="7"/>
        <v>0</v>
      </c>
      <c r="AD59" s="195"/>
      <c r="AE59" s="37"/>
      <c r="AF59" s="37"/>
      <c r="AG59" s="172">
        <f t="shared" si="8"/>
        <v>0</v>
      </c>
      <c r="AH59" s="195"/>
      <c r="AI59" s="195"/>
      <c r="AJ59" s="195"/>
      <c r="AK59" s="195"/>
      <c r="AL59" s="405">
        <f t="shared" si="9"/>
        <v>0</v>
      </c>
      <c r="AM59" s="195"/>
      <c r="AN59" s="195"/>
      <c r="AO59" s="195"/>
      <c r="AP59" s="195"/>
      <c r="AQ59" s="173">
        <f t="shared" si="10"/>
        <v>0</v>
      </c>
      <c r="AR59" s="176">
        <f t="shared" si="11"/>
        <v>0</v>
      </c>
    </row>
    <row r="60" spans="1:44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143"/>
      <c r="H60" s="37"/>
      <c r="I60" s="37"/>
      <c r="J60" s="37">
        <f t="shared" si="12"/>
        <v>0</v>
      </c>
      <c r="K60" s="37">
        <f t="shared" si="13"/>
        <v>0</v>
      </c>
      <c r="L60" s="427">
        <f t="shared" si="2"/>
        <v>0</v>
      </c>
      <c r="M60" s="37"/>
      <c r="N60" s="37"/>
      <c r="O60" s="37"/>
      <c r="P60" s="143"/>
      <c r="Q60" s="37"/>
      <c r="R60" s="37"/>
      <c r="S60" s="37"/>
      <c r="T60" s="37">
        <f t="shared" si="3"/>
        <v>0</v>
      </c>
      <c r="U60" s="37">
        <f t="shared" si="4"/>
        <v>0</v>
      </c>
      <c r="V60" s="171">
        <f t="shared" si="5"/>
        <v>0</v>
      </c>
      <c r="W60" s="37"/>
      <c r="X60" s="37"/>
      <c r="Y60" s="205">
        <f t="shared" si="6"/>
        <v>0</v>
      </c>
      <c r="Z60" s="37"/>
      <c r="AA60" s="37"/>
      <c r="AB60" s="37"/>
      <c r="AC60" s="352">
        <f t="shared" si="7"/>
        <v>0</v>
      </c>
      <c r="AD60" s="195"/>
      <c r="AE60" s="37"/>
      <c r="AF60" s="37"/>
      <c r="AG60" s="172">
        <f t="shared" si="8"/>
        <v>0</v>
      </c>
      <c r="AH60" s="195"/>
      <c r="AI60" s="195"/>
      <c r="AJ60" s="195"/>
      <c r="AK60" s="195"/>
      <c r="AL60" s="405">
        <f t="shared" si="9"/>
        <v>0</v>
      </c>
      <c r="AM60" s="195"/>
      <c r="AN60" s="195"/>
      <c r="AO60" s="195"/>
      <c r="AP60" s="195"/>
      <c r="AQ60" s="173">
        <f t="shared" si="10"/>
        <v>0</v>
      </c>
      <c r="AR60" s="176">
        <f t="shared" si="11"/>
        <v>0</v>
      </c>
    </row>
    <row r="61" spans="1:44" x14ac:dyDescent="0.3">
      <c r="A61" s="6"/>
      <c r="B61" s="63" t="s">
        <v>51</v>
      </c>
      <c r="C61" s="7"/>
      <c r="D61" s="37"/>
      <c r="E61" s="143"/>
      <c r="F61" s="37"/>
      <c r="G61" s="143"/>
      <c r="H61" s="37"/>
      <c r="I61" s="37"/>
      <c r="J61" s="37">
        <f t="shared" si="12"/>
        <v>0</v>
      </c>
      <c r="K61" s="37">
        <f t="shared" si="13"/>
        <v>0</v>
      </c>
      <c r="L61" s="427">
        <f t="shared" si="2"/>
        <v>0</v>
      </c>
      <c r="M61" s="37"/>
      <c r="N61" s="37"/>
      <c r="O61" s="37"/>
      <c r="P61" s="143"/>
      <c r="Q61" s="37"/>
      <c r="R61" s="37"/>
      <c r="S61" s="37"/>
      <c r="T61" s="37">
        <f t="shared" si="3"/>
        <v>0</v>
      </c>
      <c r="U61" s="37">
        <f t="shared" si="4"/>
        <v>0</v>
      </c>
      <c r="V61" s="171">
        <f t="shared" si="5"/>
        <v>0</v>
      </c>
      <c r="W61" s="37"/>
      <c r="X61" s="37"/>
      <c r="Y61" s="205">
        <f t="shared" si="6"/>
        <v>0</v>
      </c>
      <c r="Z61" s="37"/>
      <c r="AA61" s="37"/>
      <c r="AB61" s="37"/>
      <c r="AC61" s="352">
        <f t="shared" si="7"/>
        <v>0</v>
      </c>
      <c r="AD61" s="195"/>
      <c r="AE61" s="37"/>
      <c r="AF61" s="37"/>
      <c r="AG61" s="172">
        <f t="shared" si="8"/>
        <v>0</v>
      </c>
      <c r="AH61" s="195"/>
      <c r="AI61" s="195"/>
      <c r="AJ61" s="195"/>
      <c r="AK61" s="195"/>
      <c r="AL61" s="405">
        <f t="shared" si="9"/>
        <v>0</v>
      </c>
      <c r="AM61" s="195"/>
      <c r="AN61" s="195"/>
      <c r="AO61" s="195"/>
      <c r="AP61" s="195"/>
      <c r="AQ61" s="173">
        <f t="shared" si="10"/>
        <v>0</v>
      </c>
      <c r="AR61" s="176">
        <f t="shared" si="11"/>
        <v>0</v>
      </c>
    </row>
    <row r="62" spans="1:44" x14ac:dyDescent="0.3">
      <c r="A62" s="66">
        <v>50</v>
      </c>
      <c r="B62" s="18" t="s">
        <v>52</v>
      </c>
      <c r="C62" s="19" t="s">
        <v>12</v>
      </c>
      <c r="D62" s="37"/>
      <c r="E62" s="143"/>
      <c r="F62" s="37"/>
      <c r="G62" s="143"/>
      <c r="H62" s="37"/>
      <c r="I62" s="37"/>
      <c r="J62" s="37">
        <f t="shared" si="12"/>
        <v>0</v>
      </c>
      <c r="K62" s="37">
        <f t="shared" si="13"/>
        <v>0</v>
      </c>
      <c r="L62" s="427">
        <f t="shared" si="2"/>
        <v>0</v>
      </c>
      <c r="M62" s="37"/>
      <c r="N62" s="37"/>
      <c r="O62" s="37"/>
      <c r="P62" s="143"/>
      <c r="Q62" s="37"/>
      <c r="R62" s="37"/>
      <c r="S62" s="37"/>
      <c r="T62" s="37">
        <f t="shared" si="3"/>
        <v>0</v>
      </c>
      <c r="U62" s="37">
        <f t="shared" si="4"/>
        <v>0</v>
      </c>
      <c r="V62" s="171">
        <f t="shared" si="5"/>
        <v>0</v>
      </c>
      <c r="W62" s="37"/>
      <c r="X62" s="37"/>
      <c r="Y62" s="205">
        <f t="shared" si="6"/>
        <v>0</v>
      </c>
      <c r="Z62" s="37"/>
      <c r="AA62" s="37"/>
      <c r="AB62" s="37"/>
      <c r="AC62" s="352">
        <f t="shared" si="7"/>
        <v>0</v>
      </c>
      <c r="AD62" s="195"/>
      <c r="AE62" s="37"/>
      <c r="AF62" s="37"/>
      <c r="AG62" s="172">
        <f t="shared" si="8"/>
        <v>0</v>
      </c>
      <c r="AH62" s="195"/>
      <c r="AI62" s="195"/>
      <c r="AJ62" s="195"/>
      <c r="AK62" s="195"/>
      <c r="AL62" s="405">
        <f t="shared" si="9"/>
        <v>0</v>
      </c>
      <c r="AM62" s="195"/>
      <c r="AN62" s="195"/>
      <c r="AO62" s="195"/>
      <c r="AP62" s="195"/>
      <c r="AQ62" s="173">
        <f t="shared" si="10"/>
        <v>0</v>
      </c>
      <c r="AR62" s="176">
        <f t="shared" si="11"/>
        <v>0</v>
      </c>
    </row>
    <row r="63" spans="1:44" x14ac:dyDescent="0.3">
      <c r="A63" s="66">
        <v>51</v>
      </c>
      <c r="B63" s="18" t="s">
        <v>189</v>
      </c>
      <c r="C63" s="19" t="s">
        <v>12</v>
      </c>
      <c r="D63" s="37"/>
      <c r="E63" s="143"/>
      <c r="F63" s="37"/>
      <c r="G63" s="143"/>
      <c r="H63" s="37"/>
      <c r="I63" s="37"/>
      <c r="J63" s="37">
        <f t="shared" si="12"/>
        <v>0</v>
      </c>
      <c r="K63" s="37">
        <f t="shared" si="13"/>
        <v>0</v>
      </c>
      <c r="L63" s="427">
        <f t="shared" si="2"/>
        <v>0</v>
      </c>
      <c r="M63" s="37"/>
      <c r="N63" s="37"/>
      <c r="O63" s="37"/>
      <c r="P63" s="143"/>
      <c r="Q63" s="37"/>
      <c r="R63" s="37"/>
      <c r="S63" s="37"/>
      <c r="T63" s="37">
        <f t="shared" si="3"/>
        <v>0</v>
      </c>
      <c r="U63" s="37">
        <f t="shared" si="4"/>
        <v>0</v>
      </c>
      <c r="V63" s="171">
        <f t="shared" si="5"/>
        <v>0</v>
      </c>
      <c r="W63" s="37"/>
      <c r="X63" s="37"/>
      <c r="Y63" s="205">
        <f t="shared" si="6"/>
        <v>0</v>
      </c>
      <c r="Z63" s="37"/>
      <c r="AA63" s="37"/>
      <c r="AB63" s="37"/>
      <c r="AC63" s="352">
        <f t="shared" si="7"/>
        <v>0</v>
      </c>
      <c r="AD63" s="195"/>
      <c r="AE63" s="37"/>
      <c r="AF63" s="37"/>
      <c r="AG63" s="172">
        <f t="shared" si="8"/>
        <v>0</v>
      </c>
      <c r="AH63" s="195"/>
      <c r="AI63" s="195"/>
      <c r="AJ63" s="195"/>
      <c r="AK63" s="195"/>
      <c r="AL63" s="405">
        <f t="shared" si="9"/>
        <v>0</v>
      </c>
      <c r="AM63" s="195"/>
      <c r="AN63" s="195"/>
      <c r="AO63" s="195"/>
      <c r="AP63" s="195"/>
      <c r="AQ63" s="173">
        <f t="shared" si="10"/>
        <v>0</v>
      </c>
      <c r="AR63" s="176">
        <f t="shared" si="11"/>
        <v>0</v>
      </c>
    </row>
    <row r="64" spans="1:44" x14ac:dyDescent="0.3">
      <c r="A64" s="66">
        <v>52</v>
      </c>
      <c r="B64" s="18" t="s">
        <v>101</v>
      </c>
      <c r="C64" s="19" t="s">
        <v>12</v>
      </c>
      <c r="D64" s="37"/>
      <c r="E64" s="143"/>
      <c r="F64" s="37"/>
      <c r="G64" s="143"/>
      <c r="H64" s="37"/>
      <c r="I64" s="37"/>
      <c r="J64" s="37">
        <f t="shared" si="12"/>
        <v>0</v>
      </c>
      <c r="K64" s="37">
        <f t="shared" si="13"/>
        <v>0</v>
      </c>
      <c r="L64" s="427">
        <f t="shared" si="2"/>
        <v>0</v>
      </c>
      <c r="M64" s="37"/>
      <c r="N64" s="37"/>
      <c r="O64" s="37"/>
      <c r="P64" s="143"/>
      <c r="Q64" s="37"/>
      <c r="R64" s="37"/>
      <c r="S64" s="37"/>
      <c r="T64" s="37">
        <f t="shared" si="3"/>
        <v>0</v>
      </c>
      <c r="U64" s="37">
        <f t="shared" si="4"/>
        <v>0</v>
      </c>
      <c r="V64" s="171">
        <f t="shared" si="5"/>
        <v>0</v>
      </c>
      <c r="W64" s="37"/>
      <c r="X64" s="37"/>
      <c r="Y64" s="205">
        <f t="shared" si="6"/>
        <v>0</v>
      </c>
      <c r="Z64" s="37"/>
      <c r="AA64" s="37"/>
      <c r="AB64" s="37"/>
      <c r="AC64" s="352">
        <f t="shared" si="7"/>
        <v>0</v>
      </c>
      <c r="AD64" s="195"/>
      <c r="AE64" s="37"/>
      <c r="AF64" s="37"/>
      <c r="AG64" s="172">
        <f t="shared" si="8"/>
        <v>0</v>
      </c>
      <c r="AH64" s="195"/>
      <c r="AI64" s="195"/>
      <c r="AJ64" s="195"/>
      <c r="AK64" s="195"/>
      <c r="AL64" s="405">
        <f t="shared" si="9"/>
        <v>0</v>
      </c>
      <c r="AM64" s="195"/>
      <c r="AN64" s="195"/>
      <c r="AO64" s="195"/>
      <c r="AP64" s="195"/>
      <c r="AQ64" s="173">
        <f t="shared" si="10"/>
        <v>0</v>
      </c>
      <c r="AR64" s="176">
        <f t="shared" si="11"/>
        <v>0</v>
      </c>
    </row>
    <row r="65" spans="1:44" x14ac:dyDescent="0.3">
      <c r="A65" s="66">
        <v>53</v>
      </c>
      <c r="B65" s="18" t="s">
        <v>215</v>
      </c>
      <c r="C65" s="19" t="s">
        <v>12</v>
      </c>
      <c r="D65" s="37"/>
      <c r="E65" s="143"/>
      <c r="F65" s="37"/>
      <c r="G65" s="143"/>
      <c r="H65" s="37"/>
      <c r="I65" s="37"/>
      <c r="J65" s="37">
        <f t="shared" si="12"/>
        <v>0</v>
      </c>
      <c r="K65" s="37">
        <f t="shared" si="13"/>
        <v>0</v>
      </c>
      <c r="L65" s="427">
        <f t="shared" si="2"/>
        <v>0</v>
      </c>
      <c r="M65" s="37"/>
      <c r="N65" s="37"/>
      <c r="O65" s="37"/>
      <c r="P65" s="143"/>
      <c r="Q65" s="37"/>
      <c r="R65" s="37"/>
      <c r="S65" s="37"/>
      <c r="T65" s="37">
        <f t="shared" si="3"/>
        <v>0</v>
      </c>
      <c r="U65" s="37">
        <f t="shared" si="4"/>
        <v>0</v>
      </c>
      <c r="V65" s="171">
        <f t="shared" si="5"/>
        <v>0</v>
      </c>
      <c r="W65" s="37"/>
      <c r="X65" s="37"/>
      <c r="Y65" s="205">
        <f t="shared" si="6"/>
        <v>0</v>
      </c>
      <c r="Z65" s="37"/>
      <c r="AA65" s="37"/>
      <c r="AB65" s="37"/>
      <c r="AC65" s="352">
        <f t="shared" si="7"/>
        <v>0</v>
      </c>
      <c r="AD65" s="195"/>
      <c r="AE65" s="37"/>
      <c r="AF65" s="37"/>
      <c r="AG65" s="172">
        <f t="shared" si="8"/>
        <v>0</v>
      </c>
      <c r="AH65" s="195"/>
      <c r="AI65" s="195"/>
      <c r="AJ65" s="195"/>
      <c r="AK65" s="195"/>
      <c r="AL65" s="405">
        <f t="shared" si="9"/>
        <v>0</v>
      </c>
      <c r="AM65" s="195"/>
      <c r="AN65" s="195"/>
      <c r="AO65" s="195"/>
      <c r="AP65" s="195"/>
      <c r="AQ65" s="173">
        <f t="shared" si="10"/>
        <v>0</v>
      </c>
      <c r="AR65" s="176">
        <f t="shared" si="11"/>
        <v>0</v>
      </c>
    </row>
    <row r="66" spans="1:44" x14ac:dyDescent="0.3">
      <c r="A66" s="66">
        <v>54</v>
      </c>
      <c r="B66" s="15" t="s">
        <v>91</v>
      </c>
      <c r="C66" s="24" t="s">
        <v>12</v>
      </c>
      <c r="D66" s="37"/>
      <c r="E66" s="143"/>
      <c r="F66" s="37"/>
      <c r="G66" s="143"/>
      <c r="H66" s="37"/>
      <c r="I66" s="37"/>
      <c r="J66" s="37">
        <f t="shared" si="12"/>
        <v>0</v>
      </c>
      <c r="K66" s="37">
        <f t="shared" si="13"/>
        <v>0</v>
      </c>
      <c r="L66" s="427">
        <f t="shared" si="2"/>
        <v>0</v>
      </c>
      <c r="M66" s="37"/>
      <c r="N66" s="37"/>
      <c r="O66" s="37"/>
      <c r="P66" s="143"/>
      <c r="Q66" s="37"/>
      <c r="R66" s="37"/>
      <c r="S66" s="37"/>
      <c r="T66" s="37">
        <f t="shared" si="3"/>
        <v>0</v>
      </c>
      <c r="U66" s="37">
        <f t="shared" si="4"/>
        <v>0</v>
      </c>
      <c r="V66" s="171">
        <f t="shared" si="5"/>
        <v>0</v>
      </c>
      <c r="W66" s="37"/>
      <c r="X66" s="37"/>
      <c r="Y66" s="205">
        <f t="shared" si="6"/>
        <v>0</v>
      </c>
      <c r="Z66" s="37"/>
      <c r="AA66" s="37"/>
      <c r="AB66" s="37"/>
      <c r="AC66" s="352">
        <f t="shared" si="7"/>
        <v>0</v>
      </c>
      <c r="AD66" s="195"/>
      <c r="AE66" s="37"/>
      <c r="AF66" s="37"/>
      <c r="AG66" s="172">
        <f t="shared" si="8"/>
        <v>0</v>
      </c>
      <c r="AH66" s="195"/>
      <c r="AI66" s="195"/>
      <c r="AJ66" s="195"/>
      <c r="AK66" s="195"/>
      <c r="AL66" s="405">
        <f t="shared" si="9"/>
        <v>0</v>
      </c>
      <c r="AM66" s="195"/>
      <c r="AN66" s="195"/>
      <c r="AO66" s="195"/>
      <c r="AP66" s="195"/>
      <c r="AQ66" s="173">
        <f t="shared" si="10"/>
        <v>0</v>
      </c>
      <c r="AR66" s="176">
        <f t="shared" si="11"/>
        <v>0</v>
      </c>
    </row>
    <row r="67" spans="1:44" x14ac:dyDescent="0.3">
      <c r="A67" s="66">
        <v>55</v>
      </c>
      <c r="B67" s="46" t="s">
        <v>122</v>
      </c>
      <c r="C67" s="54" t="s">
        <v>12</v>
      </c>
      <c r="D67" s="37"/>
      <c r="E67" s="143"/>
      <c r="F67" s="37"/>
      <c r="G67" s="143"/>
      <c r="H67" s="37"/>
      <c r="I67" s="37"/>
      <c r="J67" s="37">
        <f t="shared" si="12"/>
        <v>0</v>
      </c>
      <c r="K67" s="37">
        <f t="shared" si="13"/>
        <v>0</v>
      </c>
      <c r="L67" s="427">
        <f t="shared" si="2"/>
        <v>0</v>
      </c>
      <c r="M67" s="37"/>
      <c r="N67" s="37"/>
      <c r="O67" s="37"/>
      <c r="P67" s="143"/>
      <c r="Q67" s="37"/>
      <c r="R67" s="37"/>
      <c r="S67" s="37"/>
      <c r="T67" s="37">
        <f t="shared" si="3"/>
        <v>0</v>
      </c>
      <c r="U67" s="37">
        <f t="shared" si="4"/>
        <v>0</v>
      </c>
      <c r="V67" s="171">
        <f t="shared" si="5"/>
        <v>0</v>
      </c>
      <c r="W67" s="37"/>
      <c r="X67" s="37"/>
      <c r="Y67" s="205">
        <f t="shared" si="6"/>
        <v>0</v>
      </c>
      <c r="Z67" s="37"/>
      <c r="AA67" s="37"/>
      <c r="AB67" s="37"/>
      <c r="AC67" s="352">
        <f t="shared" si="7"/>
        <v>0</v>
      </c>
      <c r="AD67" s="195"/>
      <c r="AE67" s="37"/>
      <c r="AF67" s="37"/>
      <c r="AG67" s="172">
        <f t="shared" si="8"/>
        <v>0</v>
      </c>
      <c r="AH67" s="195"/>
      <c r="AI67" s="195"/>
      <c r="AJ67" s="195"/>
      <c r="AK67" s="195"/>
      <c r="AL67" s="405">
        <f t="shared" si="9"/>
        <v>0</v>
      </c>
      <c r="AM67" s="195"/>
      <c r="AN67" s="195"/>
      <c r="AO67" s="195"/>
      <c r="AP67" s="195"/>
      <c r="AQ67" s="173">
        <f t="shared" si="10"/>
        <v>0</v>
      </c>
      <c r="AR67" s="176">
        <f t="shared" si="11"/>
        <v>0</v>
      </c>
    </row>
    <row r="68" spans="1:44" x14ac:dyDescent="0.3">
      <c r="A68" s="66">
        <v>56</v>
      </c>
      <c r="B68" s="18" t="s">
        <v>53</v>
      </c>
      <c r="C68" s="19" t="s">
        <v>12</v>
      </c>
      <c r="D68" s="37"/>
      <c r="E68" s="143"/>
      <c r="F68" s="37"/>
      <c r="G68" s="143"/>
      <c r="H68" s="37"/>
      <c r="I68" s="37"/>
      <c r="J68" s="37">
        <f t="shared" si="12"/>
        <v>0</v>
      </c>
      <c r="K68" s="37">
        <f t="shared" si="13"/>
        <v>0</v>
      </c>
      <c r="L68" s="427">
        <f t="shared" si="2"/>
        <v>0</v>
      </c>
      <c r="M68" s="37"/>
      <c r="N68" s="37"/>
      <c r="O68" s="37"/>
      <c r="P68" s="143"/>
      <c r="Q68" s="37"/>
      <c r="R68" s="37"/>
      <c r="S68" s="37"/>
      <c r="T68" s="37">
        <f t="shared" si="3"/>
        <v>0</v>
      </c>
      <c r="U68" s="37">
        <f t="shared" si="4"/>
        <v>0</v>
      </c>
      <c r="V68" s="171">
        <f t="shared" si="5"/>
        <v>0</v>
      </c>
      <c r="W68" s="37"/>
      <c r="X68" s="37"/>
      <c r="Y68" s="205">
        <f t="shared" si="6"/>
        <v>0</v>
      </c>
      <c r="Z68" s="37"/>
      <c r="AA68" s="37"/>
      <c r="AB68" s="37"/>
      <c r="AC68" s="352">
        <f t="shared" si="7"/>
        <v>0</v>
      </c>
      <c r="AD68" s="195"/>
      <c r="AE68" s="37"/>
      <c r="AF68" s="37"/>
      <c r="AG68" s="172">
        <f t="shared" si="8"/>
        <v>0</v>
      </c>
      <c r="AH68" s="195"/>
      <c r="AI68" s="195"/>
      <c r="AJ68" s="195"/>
      <c r="AK68" s="195"/>
      <c r="AL68" s="405">
        <f t="shared" si="9"/>
        <v>0</v>
      </c>
      <c r="AM68" s="195"/>
      <c r="AN68" s="195"/>
      <c r="AO68" s="195"/>
      <c r="AP68" s="195"/>
      <c r="AQ68" s="173">
        <f t="shared" si="10"/>
        <v>0</v>
      </c>
      <c r="AR68" s="176">
        <f t="shared" si="11"/>
        <v>0</v>
      </c>
    </row>
    <row r="69" spans="1:44" x14ac:dyDescent="0.3">
      <c r="A69" s="66">
        <v>57</v>
      </c>
      <c r="B69" s="15" t="s">
        <v>54</v>
      </c>
      <c r="C69" s="16" t="s">
        <v>12</v>
      </c>
      <c r="D69" s="37"/>
      <c r="E69" s="143"/>
      <c r="F69" s="37"/>
      <c r="G69" s="143"/>
      <c r="H69" s="37"/>
      <c r="I69" s="37"/>
      <c r="J69" s="37">
        <f t="shared" si="12"/>
        <v>0</v>
      </c>
      <c r="K69" s="37">
        <f t="shared" si="13"/>
        <v>0</v>
      </c>
      <c r="L69" s="427">
        <f t="shared" si="2"/>
        <v>0</v>
      </c>
      <c r="M69" s="37"/>
      <c r="N69" s="37"/>
      <c r="O69" s="37"/>
      <c r="P69" s="143"/>
      <c r="Q69" s="37"/>
      <c r="R69" s="37"/>
      <c r="S69" s="37"/>
      <c r="T69" s="37">
        <f t="shared" si="3"/>
        <v>0</v>
      </c>
      <c r="U69" s="37">
        <f t="shared" si="4"/>
        <v>0</v>
      </c>
      <c r="V69" s="171">
        <f t="shared" si="5"/>
        <v>0</v>
      </c>
      <c r="W69" s="37"/>
      <c r="X69" s="37"/>
      <c r="Y69" s="205">
        <f t="shared" si="6"/>
        <v>0</v>
      </c>
      <c r="Z69" s="37"/>
      <c r="AA69" s="37"/>
      <c r="AB69" s="37"/>
      <c r="AC69" s="352">
        <f t="shared" si="7"/>
        <v>0</v>
      </c>
      <c r="AD69" s="195"/>
      <c r="AE69" s="37"/>
      <c r="AF69" s="37"/>
      <c r="AG69" s="172">
        <f t="shared" si="8"/>
        <v>0</v>
      </c>
      <c r="AH69" s="195"/>
      <c r="AI69" s="195"/>
      <c r="AJ69" s="195"/>
      <c r="AK69" s="195"/>
      <c r="AL69" s="405">
        <f t="shared" si="9"/>
        <v>0</v>
      </c>
      <c r="AM69" s="195"/>
      <c r="AN69" s="195"/>
      <c r="AO69" s="195"/>
      <c r="AP69" s="195"/>
      <c r="AQ69" s="173">
        <f t="shared" si="10"/>
        <v>0</v>
      </c>
      <c r="AR69" s="176">
        <f t="shared" si="11"/>
        <v>0</v>
      </c>
    </row>
    <row r="70" spans="1:44" x14ac:dyDescent="0.3">
      <c r="A70" s="66">
        <v>58</v>
      </c>
      <c r="B70" s="15" t="s">
        <v>55</v>
      </c>
      <c r="C70" s="16" t="s">
        <v>12</v>
      </c>
      <c r="D70" s="37"/>
      <c r="E70" s="143"/>
      <c r="F70" s="37"/>
      <c r="G70" s="143"/>
      <c r="H70" s="37"/>
      <c r="I70" s="37"/>
      <c r="J70" s="37">
        <f t="shared" si="12"/>
        <v>0</v>
      </c>
      <c r="K70" s="37">
        <f t="shared" si="13"/>
        <v>0</v>
      </c>
      <c r="L70" s="427">
        <f t="shared" si="2"/>
        <v>0</v>
      </c>
      <c r="M70" s="37"/>
      <c r="N70" s="37"/>
      <c r="O70" s="37"/>
      <c r="P70" s="143"/>
      <c r="Q70" s="37"/>
      <c r="R70" s="37"/>
      <c r="S70" s="37"/>
      <c r="T70" s="37">
        <f t="shared" si="3"/>
        <v>0</v>
      </c>
      <c r="U70" s="37">
        <f t="shared" si="4"/>
        <v>0</v>
      </c>
      <c r="V70" s="171">
        <f t="shared" si="5"/>
        <v>0</v>
      </c>
      <c r="W70" s="37"/>
      <c r="X70" s="37"/>
      <c r="Y70" s="205">
        <f t="shared" si="6"/>
        <v>0</v>
      </c>
      <c r="Z70" s="37"/>
      <c r="AA70" s="37"/>
      <c r="AB70" s="37"/>
      <c r="AC70" s="352">
        <f t="shared" si="7"/>
        <v>0</v>
      </c>
      <c r="AD70" s="195"/>
      <c r="AE70" s="37"/>
      <c r="AF70" s="37"/>
      <c r="AG70" s="172">
        <f t="shared" si="8"/>
        <v>0</v>
      </c>
      <c r="AH70" s="195"/>
      <c r="AI70" s="195"/>
      <c r="AJ70" s="195"/>
      <c r="AK70" s="195"/>
      <c r="AL70" s="405">
        <f t="shared" si="9"/>
        <v>0</v>
      </c>
      <c r="AM70" s="195"/>
      <c r="AN70" s="195"/>
      <c r="AO70" s="195"/>
      <c r="AP70" s="195"/>
      <c r="AQ70" s="173">
        <f t="shared" si="10"/>
        <v>0</v>
      </c>
      <c r="AR70" s="176">
        <f t="shared" si="11"/>
        <v>0</v>
      </c>
    </row>
    <row r="71" spans="1:44" x14ac:dyDescent="0.3">
      <c r="A71" s="66">
        <v>59</v>
      </c>
      <c r="B71" s="15" t="s">
        <v>56</v>
      </c>
      <c r="C71" s="16" t="s">
        <v>12</v>
      </c>
      <c r="D71" s="37"/>
      <c r="E71" s="143"/>
      <c r="F71" s="37"/>
      <c r="G71" s="143"/>
      <c r="H71" s="37"/>
      <c r="I71" s="37"/>
      <c r="J71" s="37">
        <f t="shared" ref="J71:J102" si="14">(D71+E71+H71+I71)*$J$5</f>
        <v>0</v>
      </c>
      <c r="K71" s="37">
        <f t="shared" ref="K71:K102" si="15">(D71+F71+G71+H71+I71)*$K$5</f>
        <v>0</v>
      </c>
      <c r="L71" s="427">
        <f t="shared" si="2"/>
        <v>0</v>
      </c>
      <c r="M71" s="37"/>
      <c r="N71" s="37"/>
      <c r="O71" s="37"/>
      <c r="P71" s="143"/>
      <c r="Q71" s="37"/>
      <c r="R71" s="37"/>
      <c r="S71" s="37"/>
      <c r="T71" s="37">
        <f t="shared" si="3"/>
        <v>0</v>
      </c>
      <c r="U71" s="37">
        <f t="shared" si="4"/>
        <v>0</v>
      </c>
      <c r="V71" s="171">
        <f t="shared" si="5"/>
        <v>0</v>
      </c>
      <c r="W71" s="37"/>
      <c r="X71" s="37"/>
      <c r="Y71" s="205">
        <f t="shared" si="6"/>
        <v>0</v>
      </c>
      <c r="Z71" s="37"/>
      <c r="AA71" s="37"/>
      <c r="AB71" s="37"/>
      <c r="AC71" s="352">
        <f t="shared" si="7"/>
        <v>0</v>
      </c>
      <c r="AD71" s="195"/>
      <c r="AE71" s="37"/>
      <c r="AF71" s="37"/>
      <c r="AG71" s="172">
        <f t="shared" si="8"/>
        <v>0</v>
      </c>
      <c r="AH71" s="195"/>
      <c r="AI71" s="195"/>
      <c r="AJ71" s="195"/>
      <c r="AK71" s="195"/>
      <c r="AL71" s="405">
        <f t="shared" si="9"/>
        <v>0</v>
      </c>
      <c r="AM71" s="195"/>
      <c r="AN71" s="195"/>
      <c r="AO71" s="195"/>
      <c r="AP71" s="195"/>
      <c r="AQ71" s="173">
        <f t="shared" si="10"/>
        <v>0</v>
      </c>
      <c r="AR71" s="176">
        <f t="shared" si="11"/>
        <v>0</v>
      </c>
    </row>
    <row r="72" spans="1:44" x14ac:dyDescent="0.3">
      <c r="A72" s="66">
        <v>60</v>
      </c>
      <c r="B72" s="46" t="s">
        <v>108</v>
      </c>
      <c r="C72" s="54" t="s">
        <v>12</v>
      </c>
      <c r="D72" s="37"/>
      <c r="E72" s="143"/>
      <c r="F72" s="37"/>
      <c r="G72" s="143"/>
      <c r="H72" s="37"/>
      <c r="I72" s="37"/>
      <c r="J72" s="37">
        <f t="shared" si="14"/>
        <v>0</v>
      </c>
      <c r="K72" s="37">
        <f t="shared" si="15"/>
        <v>0</v>
      </c>
      <c r="L72" s="427">
        <f t="shared" ref="L72:L135" si="16">(I72+H72+G72+F72+E72+D72)*$L$5</f>
        <v>0</v>
      </c>
      <c r="M72" s="37"/>
      <c r="N72" s="37"/>
      <c r="O72" s="37"/>
      <c r="P72" s="143"/>
      <c r="Q72" s="37"/>
      <c r="R72" s="37"/>
      <c r="S72" s="37"/>
      <c r="T72" s="37">
        <f t="shared" ref="T72:T135" si="17">(N72+O72+P72+Q72+R72)*$T$5</f>
        <v>0</v>
      </c>
      <c r="U72" s="37">
        <f t="shared" ref="U72:U135" si="18">(O72+P72+Q72+S72+N72)*$U$5</f>
        <v>0</v>
      </c>
      <c r="V72" s="171">
        <f t="shared" ref="V72:V135" si="19">(S72+R72+Q72+P72+O72+N72+M72)*$V$5</f>
        <v>0</v>
      </c>
      <c r="W72" s="37"/>
      <c r="X72" s="37"/>
      <c r="Y72" s="205">
        <f t="shared" ref="Y72:Y135" si="20">(X72+W72)*$Y$5</f>
        <v>0</v>
      </c>
      <c r="Z72" s="37"/>
      <c r="AA72" s="37"/>
      <c r="AB72" s="37"/>
      <c r="AC72" s="352">
        <f t="shared" ref="AC72:AC135" si="21">(AA72+Z72+AB72)*$AC$5</f>
        <v>0</v>
      </c>
      <c r="AD72" s="195"/>
      <c r="AE72" s="37"/>
      <c r="AF72" s="37"/>
      <c r="AG72" s="172">
        <f t="shared" ref="AG72:AG135" si="22">(AE72+AD72+AF72)*$AG$5</f>
        <v>0</v>
      </c>
      <c r="AH72" s="195"/>
      <c r="AI72" s="195"/>
      <c r="AJ72" s="195"/>
      <c r="AK72" s="195"/>
      <c r="AL72" s="405">
        <f t="shared" ref="AL72:AL135" si="23">(AK72+AJ72+AI72+AH72)*$AL$5</f>
        <v>0</v>
      </c>
      <c r="AM72" s="195"/>
      <c r="AN72" s="195"/>
      <c r="AO72" s="195"/>
      <c r="AP72" s="195"/>
      <c r="AQ72" s="173">
        <f t="shared" ref="AQ72:AQ135" si="24">(AP72+AO72+AN72+AM72)*$AQ$5</f>
        <v>0</v>
      </c>
      <c r="AR72" s="176">
        <f t="shared" ref="AR72:AR135" si="25">AQ72+AL72+AG72+AC72+Y72+V72+L72</f>
        <v>0</v>
      </c>
    </row>
    <row r="73" spans="1:44" x14ac:dyDescent="0.3">
      <c r="A73" s="14"/>
      <c r="B73" s="253" t="s">
        <v>194</v>
      </c>
      <c r="C73" s="7"/>
      <c r="D73" s="37"/>
      <c r="E73" s="143"/>
      <c r="F73" s="37"/>
      <c r="G73" s="143"/>
      <c r="H73" s="37"/>
      <c r="I73" s="37"/>
      <c r="J73" s="37">
        <f t="shared" si="14"/>
        <v>0</v>
      </c>
      <c r="K73" s="37">
        <f t="shared" si="15"/>
        <v>0</v>
      </c>
      <c r="L73" s="427">
        <f t="shared" si="16"/>
        <v>0</v>
      </c>
      <c r="M73" s="37"/>
      <c r="N73" s="37"/>
      <c r="O73" s="37"/>
      <c r="P73" s="143"/>
      <c r="Q73" s="37"/>
      <c r="R73" s="37"/>
      <c r="S73" s="37"/>
      <c r="T73" s="37">
        <f t="shared" si="17"/>
        <v>0</v>
      </c>
      <c r="U73" s="37">
        <f t="shared" si="18"/>
        <v>0</v>
      </c>
      <c r="V73" s="171">
        <f t="shared" si="19"/>
        <v>0</v>
      </c>
      <c r="W73" s="37"/>
      <c r="X73" s="37"/>
      <c r="Y73" s="205">
        <f t="shared" si="20"/>
        <v>0</v>
      </c>
      <c r="Z73" s="37"/>
      <c r="AA73" s="37"/>
      <c r="AB73" s="37"/>
      <c r="AC73" s="352">
        <f t="shared" si="21"/>
        <v>0</v>
      </c>
      <c r="AD73" s="195"/>
      <c r="AE73" s="37"/>
      <c r="AF73" s="37"/>
      <c r="AG73" s="172">
        <f t="shared" si="22"/>
        <v>0</v>
      </c>
      <c r="AH73" s="195"/>
      <c r="AI73" s="195"/>
      <c r="AJ73" s="195"/>
      <c r="AK73" s="195"/>
      <c r="AL73" s="405">
        <f t="shared" si="23"/>
        <v>0</v>
      </c>
      <c r="AM73" s="195"/>
      <c r="AN73" s="195"/>
      <c r="AO73" s="195"/>
      <c r="AP73" s="195"/>
      <c r="AQ73" s="173">
        <f t="shared" si="24"/>
        <v>0</v>
      </c>
      <c r="AR73" s="176">
        <f t="shared" si="25"/>
        <v>0</v>
      </c>
    </row>
    <row r="74" spans="1:44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143"/>
      <c r="H74" s="427">
        <v>5.0000000000000001E-4</v>
      </c>
      <c r="I74" s="37"/>
      <c r="J74" s="37">
        <f t="shared" si="14"/>
        <v>0</v>
      </c>
      <c r="K74" s="37">
        <f t="shared" si="15"/>
        <v>0</v>
      </c>
      <c r="L74" s="427">
        <f t="shared" si="16"/>
        <v>5.0000000000000001E-4</v>
      </c>
      <c r="M74" s="37"/>
      <c r="N74" s="37"/>
      <c r="O74" s="37"/>
      <c r="P74" s="143"/>
      <c r="Q74" s="427">
        <v>5.0000000000000001E-4</v>
      </c>
      <c r="R74" s="37"/>
      <c r="S74" s="37"/>
      <c r="T74" s="37">
        <f t="shared" si="17"/>
        <v>0</v>
      </c>
      <c r="U74" s="37">
        <f t="shared" si="18"/>
        <v>0</v>
      </c>
      <c r="V74" s="171">
        <f t="shared" si="19"/>
        <v>5.0000000000000001E-4</v>
      </c>
      <c r="W74" s="37"/>
      <c r="X74" s="172">
        <v>5.0000000000000001E-4</v>
      </c>
      <c r="Y74" s="205">
        <f t="shared" si="20"/>
        <v>5.0000000000000001E-4</v>
      </c>
      <c r="Z74" s="37"/>
      <c r="AA74" s="37"/>
      <c r="AB74" s="37"/>
      <c r="AC74" s="352">
        <f t="shared" si="21"/>
        <v>0</v>
      </c>
      <c r="AD74" s="195"/>
      <c r="AE74" s="172">
        <v>5.0000000000000001E-4</v>
      </c>
      <c r="AF74" s="37"/>
      <c r="AG74" s="172">
        <f t="shared" si="22"/>
        <v>5.0000000000000001E-4</v>
      </c>
      <c r="AH74" s="195"/>
      <c r="AI74" s="195"/>
      <c r="AJ74" s="195"/>
      <c r="AK74" s="195"/>
      <c r="AL74" s="405">
        <f t="shared" si="23"/>
        <v>0</v>
      </c>
      <c r="AM74" s="195"/>
      <c r="AN74" s="195"/>
      <c r="AO74" s="195"/>
      <c r="AP74" s="195"/>
      <c r="AQ74" s="173">
        <f t="shared" si="24"/>
        <v>0</v>
      </c>
      <c r="AR74" s="176">
        <f t="shared" si="25"/>
        <v>2E-3</v>
      </c>
    </row>
    <row r="75" spans="1:44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143"/>
      <c r="H75" s="37"/>
      <c r="I75" s="37"/>
      <c r="J75" s="37">
        <f t="shared" si="14"/>
        <v>0</v>
      </c>
      <c r="K75" s="37">
        <f t="shared" si="15"/>
        <v>0</v>
      </c>
      <c r="L75" s="427">
        <f t="shared" si="16"/>
        <v>0</v>
      </c>
      <c r="M75" s="37"/>
      <c r="N75" s="37"/>
      <c r="O75" s="37"/>
      <c r="P75" s="143"/>
      <c r="Q75" s="37"/>
      <c r="R75" s="37"/>
      <c r="S75" s="37"/>
      <c r="T75" s="37">
        <f t="shared" si="17"/>
        <v>0</v>
      </c>
      <c r="U75" s="37">
        <f t="shared" si="18"/>
        <v>0</v>
      </c>
      <c r="V75" s="171">
        <f t="shared" si="19"/>
        <v>0</v>
      </c>
      <c r="W75" s="37"/>
      <c r="X75" s="37"/>
      <c r="Y75" s="205">
        <f t="shared" si="20"/>
        <v>0</v>
      </c>
      <c r="Z75" s="37"/>
      <c r="AA75" s="37"/>
      <c r="AB75" s="37"/>
      <c r="AC75" s="352">
        <f t="shared" si="21"/>
        <v>0</v>
      </c>
      <c r="AD75" s="195"/>
      <c r="AE75" s="37"/>
      <c r="AF75" s="37"/>
      <c r="AG75" s="172">
        <f t="shared" si="22"/>
        <v>0</v>
      </c>
      <c r="AH75" s="195"/>
      <c r="AI75" s="195"/>
      <c r="AJ75" s="195"/>
      <c r="AK75" s="195"/>
      <c r="AL75" s="405">
        <f t="shared" si="23"/>
        <v>0</v>
      </c>
      <c r="AM75" s="195"/>
      <c r="AN75" s="195"/>
      <c r="AO75" s="195"/>
      <c r="AP75" s="195"/>
      <c r="AQ75" s="173">
        <f t="shared" si="24"/>
        <v>0</v>
      </c>
      <c r="AR75" s="176">
        <f t="shared" si="25"/>
        <v>0</v>
      </c>
    </row>
    <row r="76" spans="1:44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143"/>
      <c r="H76" s="37"/>
      <c r="I76" s="37"/>
      <c r="J76" s="37">
        <f t="shared" si="14"/>
        <v>0</v>
      </c>
      <c r="K76" s="37">
        <f t="shared" si="15"/>
        <v>0</v>
      </c>
      <c r="L76" s="427">
        <f t="shared" si="16"/>
        <v>0</v>
      </c>
      <c r="M76" s="37"/>
      <c r="N76" s="37"/>
      <c r="O76" s="37"/>
      <c r="P76" s="143"/>
      <c r="Q76" s="37"/>
      <c r="R76" s="37"/>
      <c r="S76" s="37"/>
      <c r="T76" s="37">
        <f t="shared" si="17"/>
        <v>0</v>
      </c>
      <c r="U76" s="37">
        <f t="shared" si="18"/>
        <v>0</v>
      </c>
      <c r="V76" s="171">
        <f t="shared" si="19"/>
        <v>0</v>
      </c>
      <c r="W76" s="37"/>
      <c r="X76" s="37"/>
      <c r="Y76" s="205">
        <f t="shared" si="20"/>
        <v>0</v>
      </c>
      <c r="Z76" s="37"/>
      <c r="AA76" s="37"/>
      <c r="AB76" s="37"/>
      <c r="AC76" s="352">
        <f t="shared" si="21"/>
        <v>0</v>
      </c>
      <c r="AD76" s="195"/>
      <c r="AE76" s="37"/>
      <c r="AF76" s="37"/>
      <c r="AG76" s="172">
        <f t="shared" si="22"/>
        <v>0</v>
      </c>
      <c r="AH76" s="195"/>
      <c r="AI76" s="195"/>
      <c r="AJ76" s="195"/>
      <c r="AK76" s="195"/>
      <c r="AL76" s="405">
        <f t="shared" si="23"/>
        <v>0</v>
      </c>
      <c r="AM76" s="195"/>
      <c r="AN76" s="195"/>
      <c r="AO76" s="195"/>
      <c r="AP76" s="195"/>
      <c r="AQ76" s="173">
        <f t="shared" si="24"/>
        <v>0</v>
      </c>
      <c r="AR76" s="176">
        <f t="shared" si="25"/>
        <v>0</v>
      </c>
    </row>
    <row r="77" spans="1:44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143"/>
      <c r="H77" s="37"/>
      <c r="I77" s="37"/>
      <c r="J77" s="37">
        <f t="shared" si="14"/>
        <v>0</v>
      </c>
      <c r="K77" s="37">
        <f t="shared" si="15"/>
        <v>0</v>
      </c>
      <c r="L77" s="427">
        <f t="shared" si="16"/>
        <v>0</v>
      </c>
      <c r="M77" s="37"/>
      <c r="N77" s="37"/>
      <c r="O77" s="37"/>
      <c r="P77" s="143"/>
      <c r="Q77" s="37"/>
      <c r="R77" s="37"/>
      <c r="S77" s="37"/>
      <c r="T77" s="37">
        <f t="shared" si="17"/>
        <v>0</v>
      </c>
      <c r="U77" s="37">
        <f t="shared" si="18"/>
        <v>0</v>
      </c>
      <c r="V77" s="171">
        <f t="shared" si="19"/>
        <v>0</v>
      </c>
      <c r="W77" s="37"/>
      <c r="X77" s="37"/>
      <c r="Y77" s="205">
        <f t="shared" si="20"/>
        <v>0</v>
      </c>
      <c r="Z77" s="37"/>
      <c r="AA77" s="37"/>
      <c r="AB77" s="37"/>
      <c r="AC77" s="352">
        <f t="shared" si="21"/>
        <v>0</v>
      </c>
      <c r="AD77" s="195"/>
      <c r="AE77" s="37"/>
      <c r="AF77" s="37"/>
      <c r="AG77" s="172">
        <f t="shared" si="22"/>
        <v>0</v>
      </c>
      <c r="AH77" s="195"/>
      <c r="AI77" s="195"/>
      <c r="AJ77" s="195"/>
      <c r="AK77" s="195"/>
      <c r="AL77" s="405">
        <f t="shared" si="23"/>
        <v>0</v>
      </c>
      <c r="AM77" s="195"/>
      <c r="AN77" s="195"/>
      <c r="AO77" s="195"/>
      <c r="AP77" s="195"/>
      <c r="AQ77" s="173">
        <f t="shared" si="24"/>
        <v>0</v>
      </c>
      <c r="AR77" s="176">
        <f t="shared" si="25"/>
        <v>0</v>
      </c>
    </row>
    <row r="78" spans="1:44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143"/>
      <c r="H78" s="37"/>
      <c r="I78" s="37"/>
      <c r="J78" s="37">
        <f t="shared" si="14"/>
        <v>0</v>
      </c>
      <c r="K78" s="37">
        <f t="shared" si="15"/>
        <v>0</v>
      </c>
      <c r="L78" s="427">
        <f t="shared" si="16"/>
        <v>0</v>
      </c>
      <c r="M78" s="37"/>
      <c r="N78" s="37"/>
      <c r="O78" s="37"/>
      <c r="P78" s="143"/>
      <c r="Q78" s="37"/>
      <c r="R78" s="37"/>
      <c r="S78" s="37"/>
      <c r="T78" s="37">
        <f t="shared" si="17"/>
        <v>0</v>
      </c>
      <c r="U78" s="37">
        <f t="shared" si="18"/>
        <v>0</v>
      </c>
      <c r="V78" s="171">
        <f t="shared" si="19"/>
        <v>0</v>
      </c>
      <c r="W78" s="37"/>
      <c r="X78" s="37"/>
      <c r="Y78" s="205">
        <f t="shared" si="20"/>
        <v>0</v>
      </c>
      <c r="Z78" s="37"/>
      <c r="AA78" s="37"/>
      <c r="AB78" s="37"/>
      <c r="AC78" s="352">
        <f t="shared" si="21"/>
        <v>0</v>
      </c>
      <c r="AD78" s="195"/>
      <c r="AE78" s="37"/>
      <c r="AF78" s="37"/>
      <c r="AG78" s="172">
        <f t="shared" si="22"/>
        <v>0</v>
      </c>
      <c r="AH78" s="195"/>
      <c r="AI78" s="195"/>
      <c r="AJ78" s="195"/>
      <c r="AK78" s="195"/>
      <c r="AL78" s="405">
        <f t="shared" si="23"/>
        <v>0</v>
      </c>
      <c r="AM78" s="195"/>
      <c r="AN78" s="195"/>
      <c r="AO78" s="195"/>
      <c r="AP78" s="195"/>
      <c r="AQ78" s="173">
        <f t="shared" si="24"/>
        <v>0</v>
      </c>
      <c r="AR78" s="176">
        <f t="shared" si="25"/>
        <v>0</v>
      </c>
    </row>
    <row r="79" spans="1:44" x14ac:dyDescent="0.3">
      <c r="A79" s="14"/>
      <c r="B79" s="253" t="s">
        <v>192</v>
      </c>
      <c r="C79" s="7"/>
      <c r="D79" s="37"/>
      <c r="E79" s="143"/>
      <c r="F79" s="37"/>
      <c r="G79" s="143"/>
      <c r="H79" s="37"/>
      <c r="I79" s="37"/>
      <c r="J79" s="37">
        <f t="shared" si="14"/>
        <v>0</v>
      </c>
      <c r="K79" s="37">
        <f t="shared" si="15"/>
        <v>0</v>
      </c>
      <c r="L79" s="427">
        <f t="shared" si="16"/>
        <v>0</v>
      </c>
      <c r="M79" s="37"/>
      <c r="N79" s="37"/>
      <c r="O79" s="37"/>
      <c r="P79" s="143"/>
      <c r="Q79" s="37"/>
      <c r="R79" s="37"/>
      <c r="S79" s="37"/>
      <c r="T79" s="37">
        <f t="shared" si="17"/>
        <v>0</v>
      </c>
      <c r="U79" s="37">
        <f t="shared" si="18"/>
        <v>0</v>
      </c>
      <c r="V79" s="171">
        <f t="shared" si="19"/>
        <v>0</v>
      </c>
      <c r="W79" s="37"/>
      <c r="X79" s="37"/>
      <c r="Y79" s="205">
        <f t="shared" si="20"/>
        <v>0</v>
      </c>
      <c r="Z79" s="37"/>
      <c r="AA79" s="37"/>
      <c r="AB79" s="37"/>
      <c r="AC79" s="352">
        <f t="shared" si="21"/>
        <v>0</v>
      </c>
      <c r="AD79" s="195"/>
      <c r="AE79" s="37"/>
      <c r="AF79" s="37"/>
      <c r="AG79" s="172">
        <f t="shared" si="22"/>
        <v>0</v>
      </c>
      <c r="AH79" s="195"/>
      <c r="AI79" s="195"/>
      <c r="AJ79" s="195"/>
      <c r="AK79" s="195"/>
      <c r="AL79" s="405">
        <f t="shared" si="23"/>
        <v>0</v>
      </c>
      <c r="AM79" s="195"/>
      <c r="AN79" s="195"/>
      <c r="AO79" s="195"/>
      <c r="AP79" s="195"/>
      <c r="AQ79" s="173">
        <f t="shared" si="24"/>
        <v>0</v>
      </c>
      <c r="AR79" s="176">
        <f t="shared" si="25"/>
        <v>0</v>
      </c>
    </row>
    <row r="80" spans="1:44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143"/>
      <c r="H80" s="37"/>
      <c r="I80" s="37"/>
      <c r="J80" s="37">
        <f t="shared" si="14"/>
        <v>0</v>
      </c>
      <c r="K80" s="37">
        <f t="shared" si="15"/>
        <v>0</v>
      </c>
      <c r="L80" s="427">
        <f t="shared" si="16"/>
        <v>0</v>
      </c>
      <c r="M80" s="37"/>
      <c r="N80" s="37"/>
      <c r="O80" s="37"/>
      <c r="P80" s="143"/>
      <c r="Q80" s="37"/>
      <c r="R80" s="37"/>
      <c r="S80" s="37"/>
      <c r="T80" s="37">
        <f t="shared" si="17"/>
        <v>0</v>
      </c>
      <c r="U80" s="37">
        <f t="shared" si="18"/>
        <v>0</v>
      </c>
      <c r="V80" s="171">
        <f t="shared" si="19"/>
        <v>0</v>
      </c>
      <c r="W80" s="37"/>
      <c r="X80" s="37"/>
      <c r="Y80" s="205">
        <f t="shared" si="20"/>
        <v>0</v>
      </c>
      <c r="Z80" s="37"/>
      <c r="AA80" s="37"/>
      <c r="AB80" s="37"/>
      <c r="AC80" s="352">
        <f t="shared" si="21"/>
        <v>0</v>
      </c>
      <c r="AD80" s="195"/>
      <c r="AE80" s="37"/>
      <c r="AF80" s="37"/>
      <c r="AG80" s="172">
        <f t="shared" si="22"/>
        <v>0</v>
      </c>
      <c r="AH80" s="195"/>
      <c r="AI80" s="195"/>
      <c r="AJ80" s="195"/>
      <c r="AK80" s="195"/>
      <c r="AL80" s="405">
        <f t="shared" si="23"/>
        <v>0</v>
      </c>
      <c r="AM80" s="195"/>
      <c r="AN80" s="195"/>
      <c r="AO80" s="195"/>
      <c r="AP80" s="195"/>
      <c r="AQ80" s="173">
        <f t="shared" si="24"/>
        <v>0</v>
      </c>
      <c r="AR80" s="176">
        <f t="shared" si="25"/>
        <v>0</v>
      </c>
    </row>
    <row r="81" spans="1:44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143"/>
      <c r="H81" s="37"/>
      <c r="I81" s="37"/>
      <c r="J81" s="37">
        <f t="shared" si="14"/>
        <v>0</v>
      </c>
      <c r="K81" s="37">
        <f t="shared" si="15"/>
        <v>0</v>
      </c>
      <c r="L81" s="427">
        <f t="shared" si="16"/>
        <v>0</v>
      </c>
      <c r="M81" s="37"/>
      <c r="N81" s="37"/>
      <c r="O81" s="37"/>
      <c r="P81" s="143"/>
      <c r="Q81" s="37"/>
      <c r="R81" s="37"/>
      <c r="S81" s="37"/>
      <c r="T81" s="37">
        <f t="shared" si="17"/>
        <v>0</v>
      </c>
      <c r="U81" s="37">
        <f t="shared" si="18"/>
        <v>0</v>
      </c>
      <c r="V81" s="171">
        <f t="shared" si="19"/>
        <v>0</v>
      </c>
      <c r="W81" s="37"/>
      <c r="X81" s="37"/>
      <c r="Y81" s="205">
        <f t="shared" si="20"/>
        <v>0</v>
      </c>
      <c r="Z81" s="37"/>
      <c r="AA81" s="37"/>
      <c r="AB81" s="37"/>
      <c r="AC81" s="352">
        <f t="shared" si="21"/>
        <v>0</v>
      </c>
      <c r="AD81" s="195"/>
      <c r="AE81" s="37"/>
      <c r="AF81" s="37"/>
      <c r="AG81" s="172">
        <f t="shared" si="22"/>
        <v>0</v>
      </c>
      <c r="AH81" s="195"/>
      <c r="AI81" s="195"/>
      <c r="AJ81" s="195"/>
      <c r="AK81" s="195"/>
      <c r="AL81" s="405">
        <f t="shared" si="23"/>
        <v>0</v>
      </c>
      <c r="AM81" s="195"/>
      <c r="AN81" s="195"/>
      <c r="AO81" s="195"/>
      <c r="AP81" s="195"/>
      <c r="AQ81" s="173">
        <f t="shared" si="24"/>
        <v>0</v>
      </c>
      <c r="AR81" s="176">
        <f t="shared" si="25"/>
        <v>0</v>
      </c>
    </row>
    <row r="82" spans="1:44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143"/>
      <c r="H82" s="37"/>
      <c r="I82" s="37"/>
      <c r="J82" s="37">
        <f t="shared" si="14"/>
        <v>0</v>
      </c>
      <c r="K82" s="37">
        <f t="shared" si="15"/>
        <v>0</v>
      </c>
      <c r="L82" s="427">
        <f t="shared" si="16"/>
        <v>0</v>
      </c>
      <c r="M82" s="37"/>
      <c r="N82" s="37"/>
      <c r="O82" s="37"/>
      <c r="P82" s="143"/>
      <c r="Q82" s="37"/>
      <c r="R82" s="37"/>
      <c r="S82" s="37"/>
      <c r="T82" s="37">
        <f t="shared" si="17"/>
        <v>0</v>
      </c>
      <c r="U82" s="37">
        <f t="shared" si="18"/>
        <v>0</v>
      </c>
      <c r="V82" s="171">
        <f t="shared" si="19"/>
        <v>0</v>
      </c>
      <c r="W82" s="37"/>
      <c r="X82" s="37"/>
      <c r="Y82" s="205">
        <f t="shared" si="20"/>
        <v>0</v>
      </c>
      <c r="Z82" s="37"/>
      <c r="AA82" s="37"/>
      <c r="AB82" s="37"/>
      <c r="AC82" s="352">
        <f t="shared" si="21"/>
        <v>0</v>
      </c>
      <c r="AD82" s="195"/>
      <c r="AE82" s="37"/>
      <c r="AF82" s="37"/>
      <c r="AG82" s="172">
        <f t="shared" si="22"/>
        <v>0</v>
      </c>
      <c r="AH82" s="195"/>
      <c r="AI82" s="195"/>
      <c r="AJ82" s="195"/>
      <c r="AK82" s="195"/>
      <c r="AL82" s="405">
        <f t="shared" si="23"/>
        <v>0</v>
      </c>
      <c r="AM82" s="195"/>
      <c r="AN82" s="195"/>
      <c r="AO82" s="195"/>
      <c r="AP82" s="195"/>
      <c r="AQ82" s="173">
        <f t="shared" si="24"/>
        <v>0</v>
      </c>
      <c r="AR82" s="176">
        <f t="shared" si="25"/>
        <v>0</v>
      </c>
    </row>
    <row r="83" spans="1:44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143"/>
      <c r="H83" s="37"/>
      <c r="I83" s="37"/>
      <c r="J83" s="37">
        <f t="shared" si="14"/>
        <v>0</v>
      </c>
      <c r="K83" s="37">
        <f t="shared" si="15"/>
        <v>0</v>
      </c>
      <c r="L83" s="427">
        <f t="shared" si="16"/>
        <v>0</v>
      </c>
      <c r="M83" s="37"/>
      <c r="N83" s="37"/>
      <c r="O83" s="37"/>
      <c r="P83" s="143"/>
      <c r="Q83" s="37"/>
      <c r="R83" s="37"/>
      <c r="S83" s="37"/>
      <c r="T83" s="37">
        <f t="shared" si="17"/>
        <v>0</v>
      </c>
      <c r="U83" s="37">
        <f t="shared" si="18"/>
        <v>0</v>
      </c>
      <c r="V83" s="171">
        <f t="shared" si="19"/>
        <v>0</v>
      </c>
      <c r="W83" s="37"/>
      <c r="X83" s="37"/>
      <c r="Y83" s="205">
        <f t="shared" si="20"/>
        <v>0</v>
      </c>
      <c r="Z83" s="37"/>
      <c r="AA83" s="172">
        <v>2.0400000000000001E-2</v>
      </c>
      <c r="AB83" s="37"/>
      <c r="AC83" s="352">
        <f t="shared" si="21"/>
        <v>2.0400000000000001E-2</v>
      </c>
      <c r="AD83" s="195"/>
      <c r="AE83" s="37"/>
      <c r="AF83" s="37"/>
      <c r="AG83" s="172">
        <f t="shared" si="22"/>
        <v>0</v>
      </c>
      <c r="AH83" s="195"/>
      <c r="AI83" s="195"/>
      <c r="AJ83" s="195"/>
      <c r="AK83" s="195"/>
      <c r="AL83" s="405">
        <f t="shared" si="23"/>
        <v>0</v>
      </c>
      <c r="AM83" s="195"/>
      <c r="AN83" s="195"/>
      <c r="AO83" s="195"/>
      <c r="AP83" s="195"/>
      <c r="AQ83" s="173">
        <f t="shared" si="24"/>
        <v>0</v>
      </c>
      <c r="AR83" s="176">
        <f t="shared" si="25"/>
        <v>2.0400000000000001E-2</v>
      </c>
    </row>
    <row r="84" spans="1:44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143"/>
      <c r="H84" s="37"/>
      <c r="I84" s="37"/>
      <c r="J84" s="37">
        <f t="shared" si="14"/>
        <v>0</v>
      </c>
      <c r="K84" s="37">
        <f t="shared" si="15"/>
        <v>0</v>
      </c>
      <c r="L84" s="427">
        <f t="shared" si="16"/>
        <v>0</v>
      </c>
      <c r="M84" s="37"/>
      <c r="N84" s="37"/>
      <c r="O84" s="37"/>
      <c r="P84" s="143"/>
      <c r="Q84" s="37"/>
      <c r="R84" s="37"/>
      <c r="S84" s="37"/>
      <c r="T84" s="37">
        <f t="shared" si="17"/>
        <v>0</v>
      </c>
      <c r="U84" s="37">
        <f t="shared" si="18"/>
        <v>0</v>
      </c>
      <c r="V84" s="171">
        <f t="shared" si="19"/>
        <v>0</v>
      </c>
      <c r="W84" s="37"/>
      <c r="X84" s="37"/>
      <c r="Y84" s="205">
        <f t="shared" si="20"/>
        <v>0</v>
      </c>
      <c r="Z84" s="37"/>
      <c r="AA84" s="37"/>
      <c r="AB84" s="37"/>
      <c r="AC84" s="352">
        <f t="shared" si="21"/>
        <v>0</v>
      </c>
      <c r="AD84" s="195"/>
      <c r="AE84" s="37"/>
      <c r="AF84" s="37"/>
      <c r="AG84" s="172">
        <f t="shared" si="22"/>
        <v>0</v>
      </c>
      <c r="AH84" s="195"/>
      <c r="AI84" s="195"/>
      <c r="AJ84" s="195"/>
      <c r="AK84" s="195"/>
      <c r="AL84" s="405">
        <f t="shared" si="23"/>
        <v>0</v>
      </c>
      <c r="AM84" s="195"/>
      <c r="AN84" s="195"/>
      <c r="AO84" s="195"/>
      <c r="AP84" s="195"/>
      <c r="AQ84" s="173">
        <f t="shared" si="24"/>
        <v>0</v>
      </c>
      <c r="AR84" s="176">
        <f t="shared" si="25"/>
        <v>0</v>
      </c>
    </row>
    <row r="85" spans="1:44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143"/>
      <c r="H85" s="37"/>
      <c r="I85" s="37"/>
      <c r="J85" s="37">
        <f t="shared" si="14"/>
        <v>0</v>
      </c>
      <c r="K85" s="37">
        <f t="shared" si="15"/>
        <v>0</v>
      </c>
      <c r="L85" s="427">
        <f t="shared" si="16"/>
        <v>0</v>
      </c>
      <c r="M85" s="37"/>
      <c r="N85" s="37"/>
      <c r="O85" s="37"/>
      <c r="P85" s="143"/>
      <c r="Q85" s="37"/>
      <c r="R85" s="37"/>
      <c r="S85" s="37"/>
      <c r="T85" s="37">
        <f t="shared" si="17"/>
        <v>0</v>
      </c>
      <c r="U85" s="37">
        <f t="shared" si="18"/>
        <v>0</v>
      </c>
      <c r="V85" s="171">
        <f t="shared" si="19"/>
        <v>0</v>
      </c>
      <c r="W85" s="37"/>
      <c r="X85" s="37"/>
      <c r="Y85" s="205">
        <f t="shared" si="20"/>
        <v>0</v>
      </c>
      <c r="Z85" s="37"/>
      <c r="AA85" s="37"/>
      <c r="AB85" s="37"/>
      <c r="AC85" s="352">
        <f t="shared" si="21"/>
        <v>0</v>
      </c>
      <c r="AD85" s="195"/>
      <c r="AE85" s="37"/>
      <c r="AF85" s="37"/>
      <c r="AG85" s="172">
        <f t="shared" si="22"/>
        <v>0</v>
      </c>
      <c r="AH85" s="195"/>
      <c r="AI85" s="195"/>
      <c r="AJ85" s="195"/>
      <c r="AK85" s="195"/>
      <c r="AL85" s="405">
        <f t="shared" si="23"/>
        <v>0</v>
      </c>
      <c r="AM85" s="195"/>
      <c r="AN85" s="195"/>
      <c r="AO85" s="195"/>
      <c r="AP85" s="195"/>
      <c r="AQ85" s="173">
        <f t="shared" si="24"/>
        <v>0</v>
      </c>
      <c r="AR85" s="176">
        <f t="shared" si="25"/>
        <v>0</v>
      </c>
    </row>
    <row r="86" spans="1:44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143"/>
      <c r="H86" s="37"/>
      <c r="I86" s="37"/>
      <c r="J86" s="37">
        <f t="shared" si="14"/>
        <v>0</v>
      </c>
      <c r="K86" s="37">
        <f t="shared" si="15"/>
        <v>0</v>
      </c>
      <c r="L86" s="427">
        <f t="shared" si="16"/>
        <v>0</v>
      </c>
      <c r="M86" s="37"/>
      <c r="N86" s="37"/>
      <c r="O86" s="37"/>
      <c r="P86" s="143"/>
      <c r="Q86" s="37"/>
      <c r="R86" s="37"/>
      <c r="S86" s="37"/>
      <c r="T86" s="37">
        <f t="shared" si="17"/>
        <v>0</v>
      </c>
      <c r="U86" s="37">
        <f t="shared" si="18"/>
        <v>0</v>
      </c>
      <c r="V86" s="171">
        <f t="shared" si="19"/>
        <v>0</v>
      </c>
      <c r="W86" s="37"/>
      <c r="X86" s="37"/>
      <c r="Y86" s="205">
        <f t="shared" si="20"/>
        <v>0</v>
      </c>
      <c r="Z86" s="37"/>
      <c r="AA86" s="37"/>
      <c r="AB86" s="37"/>
      <c r="AC86" s="352">
        <f t="shared" si="21"/>
        <v>0</v>
      </c>
      <c r="AD86" s="195"/>
      <c r="AE86" s="37"/>
      <c r="AF86" s="37"/>
      <c r="AG86" s="172">
        <f t="shared" si="22"/>
        <v>0</v>
      </c>
      <c r="AH86" s="195"/>
      <c r="AI86" s="195"/>
      <c r="AJ86" s="195"/>
      <c r="AK86" s="195"/>
      <c r="AL86" s="405">
        <f t="shared" si="23"/>
        <v>0</v>
      </c>
      <c r="AM86" s="195"/>
      <c r="AN86" s="195"/>
      <c r="AO86" s="195"/>
      <c r="AP86" s="195"/>
      <c r="AQ86" s="173">
        <f t="shared" si="24"/>
        <v>0</v>
      </c>
      <c r="AR86" s="176">
        <f t="shared" si="25"/>
        <v>0</v>
      </c>
    </row>
    <row r="87" spans="1:44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143"/>
      <c r="H87" s="37"/>
      <c r="I87" s="37"/>
      <c r="J87" s="37">
        <f t="shared" si="14"/>
        <v>0</v>
      </c>
      <c r="K87" s="37">
        <f t="shared" si="15"/>
        <v>0</v>
      </c>
      <c r="L87" s="427">
        <f t="shared" si="16"/>
        <v>0</v>
      </c>
      <c r="M87" s="37"/>
      <c r="N87" s="37"/>
      <c r="O87" s="37"/>
      <c r="P87" s="143"/>
      <c r="Q87" s="37"/>
      <c r="R87" s="37"/>
      <c r="S87" s="37"/>
      <c r="T87" s="37">
        <f t="shared" si="17"/>
        <v>0</v>
      </c>
      <c r="U87" s="37">
        <f t="shared" si="18"/>
        <v>0</v>
      </c>
      <c r="V87" s="171">
        <f t="shared" si="19"/>
        <v>0</v>
      </c>
      <c r="W87" s="37"/>
      <c r="X87" s="37"/>
      <c r="Y87" s="205">
        <f t="shared" si="20"/>
        <v>0</v>
      </c>
      <c r="Z87" s="37"/>
      <c r="AA87" s="37"/>
      <c r="AB87" s="37"/>
      <c r="AC87" s="352">
        <f t="shared" si="21"/>
        <v>0</v>
      </c>
      <c r="AD87" s="195"/>
      <c r="AE87" s="37"/>
      <c r="AF87" s="37"/>
      <c r="AG87" s="172">
        <f t="shared" si="22"/>
        <v>0</v>
      </c>
      <c r="AH87" s="195"/>
      <c r="AI87" s="195"/>
      <c r="AJ87" s="195"/>
      <c r="AK87" s="195"/>
      <c r="AL87" s="405">
        <f t="shared" si="23"/>
        <v>0</v>
      </c>
      <c r="AM87" s="195"/>
      <c r="AN87" s="195"/>
      <c r="AO87" s="195"/>
      <c r="AP87" s="195"/>
      <c r="AQ87" s="173">
        <f t="shared" si="24"/>
        <v>0</v>
      </c>
      <c r="AR87" s="176">
        <f t="shared" si="25"/>
        <v>0</v>
      </c>
    </row>
    <row r="88" spans="1:44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143"/>
      <c r="H88" s="37"/>
      <c r="I88" s="37"/>
      <c r="J88" s="37">
        <f t="shared" si="14"/>
        <v>0</v>
      </c>
      <c r="K88" s="37">
        <f t="shared" si="15"/>
        <v>0</v>
      </c>
      <c r="L88" s="427">
        <f t="shared" si="16"/>
        <v>0</v>
      </c>
      <c r="M88" s="37"/>
      <c r="N88" s="37"/>
      <c r="O88" s="37"/>
      <c r="P88" s="143"/>
      <c r="Q88" s="37"/>
      <c r="R88" s="37"/>
      <c r="S88" s="37"/>
      <c r="T88" s="37">
        <f t="shared" si="17"/>
        <v>0</v>
      </c>
      <c r="U88" s="37">
        <f t="shared" si="18"/>
        <v>0</v>
      </c>
      <c r="V88" s="171">
        <f t="shared" si="19"/>
        <v>0</v>
      </c>
      <c r="W88" s="37"/>
      <c r="X88" s="37"/>
      <c r="Y88" s="205">
        <f t="shared" si="20"/>
        <v>0</v>
      </c>
      <c r="Z88" s="37"/>
      <c r="AA88" s="37"/>
      <c r="AB88" s="37"/>
      <c r="AC88" s="352">
        <f t="shared" si="21"/>
        <v>0</v>
      </c>
      <c r="AD88" s="195"/>
      <c r="AE88" s="37"/>
      <c r="AF88" s="37"/>
      <c r="AG88" s="172">
        <f t="shared" si="22"/>
        <v>0</v>
      </c>
      <c r="AH88" s="195"/>
      <c r="AI88" s="195"/>
      <c r="AJ88" s="195"/>
      <c r="AK88" s="195"/>
      <c r="AL88" s="405">
        <f t="shared" si="23"/>
        <v>0</v>
      </c>
      <c r="AM88" s="195"/>
      <c r="AN88" s="195"/>
      <c r="AO88" s="195"/>
      <c r="AP88" s="195"/>
      <c r="AQ88" s="173">
        <f t="shared" si="24"/>
        <v>0</v>
      </c>
      <c r="AR88" s="176">
        <f t="shared" si="25"/>
        <v>0</v>
      </c>
    </row>
    <row r="89" spans="1:44" x14ac:dyDescent="0.3">
      <c r="A89" s="14">
        <v>75</v>
      </c>
      <c r="B89" s="21" t="s">
        <v>196</v>
      </c>
      <c r="C89" s="22" t="s">
        <v>12</v>
      </c>
      <c r="D89" s="37"/>
      <c r="E89" s="143"/>
      <c r="F89" s="37"/>
      <c r="G89" s="143"/>
      <c r="H89" s="37"/>
      <c r="I89" s="37"/>
      <c r="J89" s="37">
        <f t="shared" si="14"/>
        <v>0</v>
      </c>
      <c r="K89" s="37">
        <f t="shared" si="15"/>
        <v>0</v>
      </c>
      <c r="L89" s="427">
        <f t="shared" si="16"/>
        <v>0</v>
      </c>
      <c r="M89" s="37"/>
      <c r="N89" s="37"/>
      <c r="O89" s="37"/>
      <c r="P89" s="143"/>
      <c r="Q89" s="37"/>
      <c r="R89" s="37"/>
      <c r="S89" s="37"/>
      <c r="T89" s="37">
        <f t="shared" si="17"/>
        <v>0</v>
      </c>
      <c r="U89" s="37">
        <f t="shared" si="18"/>
        <v>0</v>
      </c>
      <c r="V89" s="171">
        <f t="shared" si="19"/>
        <v>0</v>
      </c>
      <c r="W89" s="37"/>
      <c r="X89" s="37"/>
      <c r="Y89" s="205">
        <f t="shared" si="20"/>
        <v>0</v>
      </c>
      <c r="Z89" s="37"/>
      <c r="AA89" s="37"/>
      <c r="AB89" s="37"/>
      <c r="AC89" s="352">
        <f t="shared" si="21"/>
        <v>0</v>
      </c>
      <c r="AD89" s="195"/>
      <c r="AE89" s="37"/>
      <c r="AF89" s="37"/>
      <c r="AG89" s="172">
        <f t="shared" si="22"/>
        <v>0</v>
      </c>
      <c r="AH89" s="195"/>
      <c r="AI89" s="195"/>
      <c r="AJ89" s="195"/>
      <c r="AK89" s="195"/>
      <c r="AL89" s="405">
        <f t="shared" si="23"/>
        <v>0</v>
      </c>
      <c r="AM89" s="195"/>
      <c r="AN89" s="195"/>
      <c r="AO89" s="195"/>
      <c r="AP89" s="195"/>
      <c r="AQ89" s="173">
        <f t="shared" si="24"/>
        <v>0</v>
      </c>
      <c r="AR89" s="176">
        <f t="shared" si="25"/>
        <v>0</v>
      </c>
    </row>
    <row r="90" spans="1:44" x14ac:dyDescent="0.3">
      <c r="A90" s="14"/>
      <c r="B90" s="254" t="s">
        <v>202</v>
      </c>
      <c r="C90" s="19"/>
      <c r="D90" s="37"/>
      <c r="E90" s="143"/>
      <c r="F90" s="37"/>
      <c r="G90" s="143"/>
      <c r="H90" s="37"/>
      <c r="I90" s="37"/>
      <c r="J90" s="37">
        <f t="shared" si="14"/>
        <v>0</v>
      </c>
      <c r="K90" s="37">
        <f t="shared" si="15"/>
        <v>0</v>
      </c>
      <c r="L90" s="427">
        <f t="shared" si="16"/>
        <v>0</v>
      </c>
      <c r="M90" s="37"/>
      <c r="N90" s="37"/>
      <c r="O90" s="37"/>
      <c r="P90" s="143"/>
      <c r="Q90" s="37"/>
      <c r="R90" s="37"/>
      <c r="S90" s="37"/>
      <c r="T90" s="37">
        <f t="shared" si="17"/>
        <v>0</v>
      </c>
      <c r="U90" s="37">
        <f t="shared" si="18"/>
        <v>0</v>
      </c>
      <c r="V90" s="171">
        <f t="shared" si="19"/>
        <v>0</v>
      </c>
      <c r="W90" s="37"/>
      <c r="X90" s="37"/>
      <c r="Y90" s="205">
        <f t="shared" si="20"/>
        <v>0</v>
      </c>
      <c r="Z90" s="37"/>
      <c r="AA90" s="37"/>
      <c r="AB90" s="37"/>
      <c r="AC90" s="352">
        <f t="shared" si="21"/>
        <v>0</v>
      </c>
      <c r="AD90" s="195"/>
      <c r="AE90" s="37"/>
      <c r="AF90" s="37"/>
      <c r="AG90" s="172">
        <f t="shared" si="22"/>
        <v>0</v>
      </c>
      <c r="AH90" s="195"/>
      <c r="AI90" s="195"/>
      <c r="AJ90" s="195"/>
      <c r="AK90" s="195"/>
      <c r="AL90" s="405">
        <f t="shared" si="23"/>
        <v>0</v>
      </c>
      <c r="AM90" s="195"/>
      <c r="AN90" s="195"/>
      <c r="AO90" s="195"/>
      <c r="AP90" s="195"/>
      <c r="AQ90" s="173">
        <f t="shared" si="24"/>
        <v>0</v>
      </c>
      <c r="AR90" s="176">
        <f t="shared" si="25"/>
        <v>0</v>
      </c>
    </row>
    <row r="91" spans="1:44" x14ac:dyDescent="0.3">
      <c r="A91" s="14">
        <v>76</v>
      </c>
      <c r="B91" s="50" t="s">
        <v>219</v>
      </c>
      <c r="C91" s="19" t="s">
        <v>45</v>
      </c>
      <c r="D91" s="37"/>
      <c r="E91" s="143"/>
      <c r="F91" s="37"/>
      <c r="G91" s="143"/>
      <c r="H91" s="37"/>
      <c r="I91" s="37"/>
      <c r="J91" s="37">
        <f t="shared" si="14"/>
        <v>0</v>
      </c>
      <c r="K91" s="37">
        <f t="shared" si="15"/>
        <v>0</v>
      </c>
      <c r="L91" s="427">
        <f t="shared" si="16"/>
        <v>0</v>
      </c>
      <c r="M91" s="37"/>
      <c r="N91" s="37"/>
      <c r="O91" s="37"/>
      <c r="P91" s="143"/>
      <c r="Q91" s="37"/>
      <c r="R91" s="37"/>
      <c r="S91" s="37"/>
      <c r="T91" s="37">
        <f t="shared" si="17"/>
        <v>0</v>
      </c>
      <c r="U91" s="37">
        <f t="shared" si="18"/>
        <v>0</v>
      </c>
      <c r="V91" s="171">
        <f t="shared" si="19"/>
        <v>0</v>
      </c>
      <c r="W91" s="37"/>
      <c r="X91" s="37"/>
      <c r="Y91" s="205">
        <f t="shared" si="20"/>
        <v>0</v>
      </c>
      <c r="Z91" s="37"/>
      <c r="AA91" s="37"/>
      <c r="AB91" s="37"/>
      <c r="AC91" s="352">
        <f t="shared" si="21"/>
        <v>0</v>
      </c>
      <c r="AD91" s="195"/>
      <c r="AE91" s="37"/>
      <c r="AF91" s="37"/>
      <c r="AG91" s="172">
        <f t="shared" si="22"/>
        <v>0</v>
      </c>
      <c r="AH91" s="195"/>
      <c r="AI91" s="195"/>
      <c r="AJ91" s="195"/>
      <c r="AK91" s="195"/>
      <c r="AL91" s="405">
        <f t="shared" si="23"/>
        <v>0</v>
      </c>
      <c r="AM91" s="195"/>
      <c r="AN91" s="195"/>
      <c r="AO91" s="195"/>
      <c r="AP91" s="195"/>
      <c r="AQ91" s="173">
        <f t="shared" si="24"/>
        <v>0</v>
      </c>
      <c r="AR91" s="176">
        <f t="shared" si="25"/>
        <v>0</v>
      </c>
    </row>
    <row r="92" spans="1:44" x14ac:dyDescent="0.3">
      <c r="A92" s="14">
        <v>77</v>
      </c>
      <c r="B92" s="18" t="s">
        <v>2</v>
      </c>
      <c r="C92" s="19" t="s">
        <v>45</v>
      </c>
      <c r="D92" s="37"/>
      <c r="E92" s="143"/>
      <c r="F92" s="37"/>
      <c r="G92" s="143"/>
      <c r="H92" s="37"/>
      <c r="I92" s="37"/>
      <c r="J92" s="37">
        <f t="shared" si="14"/>
        <v>0</v>
      </c>
      <c r="K92" s="37">
        <f t="shared" si="15"/>
        <v>0</v>
      </c>
      <c r="L92" s="427">
        <f t="shared" si="16"/>
        <v>0</v>
      </c>
      <c r="M92" s="37"/>
      <c r="N92" s="37"/>
      <c r="O92" s="37"/>
      <c r="P92" s="143"/>
      <c r="Q92" s="37"/>
      <c r="R92" s="37"/>
      <c r="S92" s="37"/>
      <c r="T92" s="37">
        <f t="shared" si="17"/>
        <v>0</v>
      </c>
      <c r="U92" s="37">
        <f t="shared" si="18"/>
        <v>0</v>
      </c>
      <c r="V92" s="171">
        <f t="shared" si="19"/>
        <v>0</v>
      </c>
      <c r="W92" s="37"/>
      <c r="X92" s="37"/>
      <c r="Y92" s="205">
        <f t="shared" si="20"/>
        <v>0</v>
      </c>
      <c r="Z92" s="37"/>
      <c r="AA92" s="37"/>
      <c r="AB92" s="37"/>
      <c r="AC92" s="352">
        <f t="shared" si="21"/>
        <v>0</v>
      </c>
      <c r="AD92" s="195"/>
      <c r="AE92" s="195"/>
      <c r="AF92" s="37"/>
      <c r="AG92" s="172">
        <f t="shared" si="22"/>
        <v>0</v>
      </c>
      <c r="AH92" s="195"/>
      <c r="AI92" s="195"/>
      <c r="AJ92" s="195"/>
      <c r="AK92" s="195"/>
      <c r="AL92" s="405">
        <f t="shared" si="23"/>
        <v>0</v>
      </c>
      <c r="AM92" s="195"/>
      <c r="AN92" s="195"/>
      <c r="AO92" s="195"/>
      <c r="AP92" s="195"/>
      <c r="AQ92" s="173">
        <f t="shared" si="24"/>
        <v>0</v>
      </c>
      <c r="AR92" s="176">
        <f t="shared" si="25"/>
        <v>0</v>
      </c>
    </row>
    <row r="93" spans="1:44" x14ac:dyDescent="0.3">
      <c r="A93" s="25"/>
      <c r="B93" s="254" t="s">
        <v>197</v>
      </c>
      <c r="C93" s="16"/>
      <c r="D93" s="37"/>
      <c r="E93" s="143"/>
      <c r="F93" s="37"/>
      <c r="G93" s="143"/>
      <c r="H93" s="37"/>
      <c r="I93" s="37"/>
      <c r="J93" s="37">
        <f t="shared" si="14"/>
        <v>0</v>
      </c>
      <c r="K93" s="37">
        <f t="shared" si="15"/>
        <v>0</v>
      </c>
      <c r="L93" s="427">
        <f t="shared" si="16"/>
        <v>0</v>
      </c>
      <c r="M93" s="37"/>
      <c r="N93" s="37"/>
      <c r="O93" s="37"/>
      <c r="P93" s="143"/>
      <c r="Q93" s="37"/>
      <c r="R93" s="37"/>
      <c r="S93" s="37"/>
      <c r="T93" s="37">
        <f t="shared" si="17"/>
        <v>0</v>
      </c>
      <c r="U93" s="37">
        <f t="shared" si="18"/>
        <v>0</v>
      </c>
      <c r="V93" s="171">
        <f t="shared" si="19"/>
        <v>0</v>
      </c>
      <c r="W93" s="37"/>
      <c r="X93" s="37"/>
      <c r="Y93" s="205">
        <f t="shared" si="20"/>
        <v>0</v>
      </c>
      <c r="Z93" s="37"/>
      <c r="AA93" s="37"/>
      <c r="AB93" s="37"/>
      <c r="AC93" s="352">
        <f t="shared" si="21"/>
        <v>0</v>
      </c>
      <c r="AD93" s="195"/>
      <c r="AE93" s="195"/>
      <c r="AF93" s="37"/>
      <c r="AG93" s="172">
        <f t="shared" si="22"/>
        <v>0</v>
      </c>
      <c r="AH93" s="195"/>
      <c r="AI93" s="195"/>
      <c r="AJ93" s="195"/>
      <c r="AK93" s="195"/>
      <c r="AL93" s="405">
        <f t="shared" si="23"/>
        <v>0</v>
      </c>
      <c r="AM93" s="195"/>
      <c r="AN93" s="195"/>
      <c r="AO93" s="195"/>
      <c r="AP93" s="195"/>
      <c r="AQ93" s="173">
        <f t="shared" si="24"/>
        <v>0</v>
      </c>
      <c r="AR93" s="176">
        <f t="shared" si="25"/>
        <v>0</v>
      </c>
    </row>
    <row r="94" spans="1:44" x14ac:dyDescent="0.3">
      <c r="A94" s="26">
        <v>78</v>
      </c>
      <c r="B94" s="18" t="s">
        <v>0</v>
      </c>
      <c r="C94" s="16" t="s">
        <v>82</v>
      </c>
      <c r="D94" s="37"/>
      <c r="E94" s="143"/>
      <c r="F94" s="37"/>
      <c r="G94" s="143"/>
      <c r="H94" s="37"/>
      <c r="I94" s="37"/>
      <c r="J94" s="37">
        <f t="shared" si="14"/>
        <v>0</v>
      </c>
      <c r="K94" s="37">
        <f t="shared" si="15"/>
        <v>0</v>
      </c>
      <c r="L94" s="427">
        <f t="shared" si="16"/>
        <v>0</v>
      </c>
      <c r="M94" s="37"/>
      <c r="N94" s="37"/>
      <c r="O94" s="37"/>
      <c r="P94" s="143"/>
      <c r="Q94" s="37"/>
      <c r="R94" s="37"/>
      <c r="S94" s="37"/>
      <c r="T94" s="37">
        <f t="shared" si="17"/>
        <v>0</v>
      </c>
      <c r="U94" s="37">
        <f t="shared" si="18"/>
        <v>0</v>
      </c>
      <c r="V94" s="171">
        <f t="shared" si="19"/>
        <v>0</v>
      </c>
      <c r="W94" s="37"/>
      <c r="X94" s="37"/>
      <c r="Y94" s="205">
        <f t="shared" si="20"/>
        <v>0</v>
      </c>
      <c r="Z94" s="37"/>
      <c r="AA94" s="37"/>
      <c r="AB94" s="37"/>
      <c r="AC94" s="352">
        <f t="shared" si="21"/>
        <v>0</v>
      </c>
      <c r="AD94" s="195"/>
      <c r="AE94" s="195"/>
      <c r="AF94" s="37"/>
      <c r="AG94" s="172">
        <f t="shared" si="22"/>
        <v>0</v>
      </c>
      <c r="AH94" s="195"/>
      <c r="AI94" s="195"/>
      <c r="AJ94" s="195"/>
      <c r="AK94" s="195"/>
      <c r="AL94" s="405">
        <f t="shared" si="23"/>
        <v>0</v>
      </c>
      <c r="AM94" s="195"/>
      <c r="AN94" s="195"/>
      <c r="AO94" s="195"/>
      <c r="AP94" s="195"/>
      <c r="AQ94" s="173">
        <f t="shared" si="24"/>
        <v>0</v>
      </c>
      <c r="AR94" s="176">
        <f t="shared" si="25"/>
        <v>0</v>
      </c>
    </row>
    <row r="95" spans="1:44" x14ac:dyDescent="0.3">
      <c r="A95" s="14">
        <v>79</v>
      </c>
      <c r="B95" s="18" t="s">
        <v>171</v>
      </c>
      <c r="C95" s="16" t="s">
        <v>12</v>
      </c>
      <c r="D95" s="37"/>
      <c r="E95" s="143"/>
      <c r="F95" s="37"/>
      <c r="G95" s="143"/>
      <c r="H95" s="37"/>
      <c r="I95" s="37"/>
      <c r="J95" s="37">
        <f t="shared" si="14"/>
        <v>0</v>
      </c>
      <c r="K95" s="37">
        <f t="shared" si="15"/>
        <v>0</v>
      </c>
      <c r="L95" s="427">
        <f t="shared" si="16"/>
        <v>0</v>
      </c>
      <c r="M95" s="37"/>
      <c r="N95" s="37"/>
      <c r="O95" s="37"/>
      <c r="P95" s="143"/>
      <c r="Q95" s="37"/>
      <c r="R95" s="37"/>
      <c r="S95" s="37"/>
      <c r="T95" s="37">
        <f t="shared" si="17"/>
        <v>0</v>
      </c>
      <c r="U95" s="37">
        <f t="shared" si="18"/>
        <v>0</v>
      </c>
      <c r="V95" s="171">
        <f t="shared" si="19"/>
        <v>0</v>
      </c>
      <c r="W95" s="37"/>
      <c r="X95" s="37"/>
      <c r="Y95" s="205">
        <f t="shared" si="20"/>
        <v>0</v>
      </c>
      <c r="Z95" s="37"/>
      <c r="AA95" s="37"/>
      <c r="AB95" s="37"/>
      <c r="AC95" s="352">
        <f t="shared" si="21"/>
        <v>0</v>
      </c>
      <c r="AD95" s="195"/>
      <c r="AE95" s="195"/>
      <c r="AF95" s="37"/>
      <c r="AG95" s="172">
        <f t="shared" si="22"/>
        <v>0</v>
      </c>
      <c r="AH95" s="195"/>
      <c r="AI95" s="195"/>
      <c r="AJ95" s="195"/>
      <c r="AK95" s="195"/>
      <c r="AL95" s="405">
        <f t="shared" si="23"/>
        <v>0</v>
      </c>
      <c r="AM95" s="195"/>
      <c r="AN95" s="195"/>
      <c r="AO95" s="195"/>
      <c r="AP95" s="195"/>
      <c r="AQ95" s="173">
        <f t="shared" si="24"/>
        <v>0</v>
      </c>
      <c r="AR95" s="176">
        <f t="shared" si="25"/>
        <v>0</v>
      </c>
    </row>
    <row r="96" spans="1:44" x14ac:dyDescent="0.3">
      <c r="A96" s="26">
        <v>80</v>
      </c>
      <c r="B96" s="15" t="s">
        <v>81</v>
      </c>
      <c r="C96" s="16" t="s">
        <v>12</v>
      </c>
      <c r="D96" s="37"/>
      <c r="E96" s="143"/>
      <c r="F96" s="37"/>
      <c r="G96" s="143"/>
      <c r="H96" s="37"/>
      <c r="I96" s="37"/>
      <c r="J96" s="37">
        <f t="shared" si="14"/>
        <v>0</v>
      </c>
      <c r="K96" s="37">
        <f t="shared" si="15"/>
        <v>0</v>
      </c>
      <c r="L96" s="427">
        <f t="shared" si="16"/>
        <v>0</v>
      </c>
      <c r="M96" s="37"/>
      <c r="N96" s="37"/>
      <c r="O96" s="37"/>
      <c r="P96" s="143"/>
      <c r="Q96" s="37"/>
      <c r="R96" s="37"/>
      <c r="S96" s="37"/>
      <c r="T96" s="37">
        <f t="shared" si="17"/>
        <v>0</v>
      </c>
      <c r="U96" s="37">
        <f t="shared" si="18"/>
        <v>0</v>
      </c>
      <c r="V96" s="171">
        <f t="shared" si="19"/>
        <v>0</v>
      </c>
      <c r="W96" s="37"/>
      <c r="X96" s="37"/>
      <c r="Y96" s="205">
        <f t="shared" si="20"/>
        <v>0</v>
      </c>
      <c r="Z96" s="37"/>
      <c r="AA96" s="37"/>
      <c r="AB96" s="37"/>
      <c r="AC96" s="352">
        <f t="shared" si="21"/>
        <v>0</v>
      </c>
      <c r="AD96" s="195"/>
      <c r="AE96" s="195"/>
      <c r="AF96" s="37"/>
      <c r="AG96" s="172">
        <f t="shared" si="22"/>
        <v>0</v>
      </c>
      <c r="AH96" s="195"/>
      <c r="AI96" s="195"/>
      <c r="AJ96" s="195"/>
      <c r="AK96" s="195"/>
      <c r="AL96" s="405">
        <f t="shared" si="23"/>
        <v>0</v>
      </c>
      <c r="AM96" s="195"/>
      <c r="AN96" s="195"/>
      <c r="AO96" s="195"/>
      <c r="AP96" s="195"/>
      <c r="AQ96" s="173">
        <f t="shared" si="24"/>
        <v>0</v>
      </c>
      <c r="AR96" s="176">
        <f t="shared" si="25"/>
        <v>0</v>
      </c>
    </row>
    <row r="97" spans="1:44" x14ac:dyDescent="0.3">
      <c r="A97" s="14">
        <v>81</v>
      </c>
      <c r="B97" s="27" t="s">
        <v>3</v>
      </c>
      <c r="C97" s="28" t="s">
        <v>12</v>
      </c>
      <c r="D97" s="37"/>
      <c r="E97" s="143"/>
      <c r="F97" s="37"/>
      <c r="G97" s="143"/>
      <c r="H97" s="37"/>
      <c r="I97" s="37"/>
      <c r="J97" s="37">
        <f t="shared" si="14"/>
        <v>0</v>
      </c>
      <c r="K97" s="37">
        <f t="shared" si="15"/>
        <v>0</v>
      </c>
      <c r="L97" s="427">
        <f t="shared" si="16"/>
        <v>0</v>
      </c>
      <c r="M97" s="37"/>
      <c r="N97" s="37"/>
      <c r="O97" s="37"/>
      <c r="P97" s="143"/>
      <c r="Q97" s="37"/>
      <c r="R97" s="37"/>
      <c r="S97" s="37"/>
      <c r="T97" s="37">
        <f t="shared" si="17"/>
        <v>0</v>
      </c>
      <c r="U97" s="37">
        <f t="shared" si="18"/>
        <v>0</v>
      </c>
      <c r="V97" s="171">
        <f t="shared" si="19"/>
        <v>0</v>
      </c>
      <c r="W97" s="37"/>
      <c r="X97" s="37"/>
      <c r="Y97" s="205">
        <f t="shared" si="20"/>
        <v>0</v>
      </c>
      <c r="Z97" s="37"/>
      <c r="AA97" s="37"/>
      <c r="AB97" s="37"/>
      <c r="AC97" s="352">
        <f t="shared" si="21"/>
        <v>0</v>
      </c>
      <c r="AD97" s="195"/>
      <c r="AE97" s="195"/>
      <c r="AF97" s="37"/>
      <c r="AG97" s="172">
        <f t="shared" si="22"/>
        <v>0</v>
      </c>
      <c r="AH97" s="195"/>
      <c r="AI97" s="195"/>
      <c r="AJ97" s="195"/>
      <c r="AK97" s="195"/>
      <c r="AL97" s="405">
        <f t="shared" si="23"/>
        <v>0</v>
      </c>
      <c r="AM97" s="195"/>
      <c r="AN97" s="195"/>
      <c r="AO97" s="195"/>
      <c r="AP97" s="195"/>
      <c r="AQ97" s="173">
        <f t="shared" si="24"/>
        <v>0</v>
      </c>
      <c r="AR97" s="176">
        <f t="shared" si="25"/>
        <v>0</v>
      </c>
    </row>
    <row r="98" spans="1:44" x14ac:dyDescent="0.3">
      <c r="A98" s="26">
        <v>82</v>
      </c>
      <c r="B98" s="27" t="s">
        <v>199</v>
      </c>
      <c r="C98" s="28" t="s">
        <v>12</v>
      </c>
      <c r="D98" s="37"/>
      <c r="E98" s="143"/>
      <c r="F98" s="37"/>
      <c r="G98" s="143"/>
      <c r="H98" s="37"/>
      <c r="I98" s="37"/>
      <c r="J98" s="37">
        <f t="shared" si="14"/>
        <v>0</v>
      </c>
      <c r="K98" s="37">
        <f t="shared" si="15"/>
        <v>0</v>
      </c>
      <c r="L98" s="427">
        <f t="shared" si="16"/>
        <v>0</v>
      </c>
      <c r="M98" s="37"/>
      <c r="N98" s="37"/>
      <c r="O98" s="37"/>
      <c r="P98" s="143"/>
      <c r="Q98" s="37"/>
      <c r="R98" s="37"/>
      <c r="S98" s="37"/>
      <c r="T98" s="37">
        <f t="shared" si="17"/>
        <v>0</v>
      </c>
      <c r="U98" s="37">
        <f t="shared" si="18"/>
        <v>0</v>
      </c>
      <c r="V98" s="171">
        <f t="shared" si="19"/>
        <v>0</v>
      </c>
      <c r="W98" s="172">
        <v>0.03</v>
      </c>
      <c r="X98" s="37"/>
      <c r="Y98" s="205">
        <f t="shared" si="20"/>
        <v>0.03</v>
      </c>
      <c r="Z98" s="37"/>
      <c r="AA98" s="37"/>
      <c r="AB98" s="37"/>
      <c r="AC98" s="352">
        <f t="shared" si="21"/>
        <v>0</v>
      </c>
      <c r="AD98" s="195"/>
      <c r="AE98" s="195"/>
      <c r="AF98" s="37"/>
      <c r="AG98" s="172">
        <f t="shared" si="22"/>
        <v>0</v>
      </c>
      <c r="AH98" s="195"/>
      <c r="AI98" s="195"/>
      <c r="AJ98" s="195"/>
      <c r="AK98" s="195"/>
      <c r="AL98" s="405">
        <f t="shared" si="23"/>
        <v>0</v>
      </c>
      <c r="AM98" s="195"/>
      <c r="AN98" s="195"/>
      <c r="AO98" s="195"/>
      <c r="AP98" s="195"/>
      <c r="AQ98" s="173">
        <f t="shared" si="24"/>
        <v>0</v>
      </c>
      <c r="AR98" s="176">
        <f t="shared" si="25"/>
        <v>0.03</v>
      </c>
    </row>
    <row r="99" spans="1:44" x14ac:dyDescent="0.3">
      <c r="A99" s="14">
        <v>83</v>
      </c>
      <c r="B99" s="27" t="s">
        <v>200</v>
      </c>
      <c r="C99" s="28" t="s">
        <v>12</v>
      </c>
      <c r="D99" s="37"/>
      <c r="E99" s="143"/>
      <c r="F99" s="37"/>
      <c r="G99" s="143"/>
      <c r="H99" s="37"/>
      <c r="I99" s="37"/>
      <c r="J99" s="37">
        <f t="shared" si="14"/>
        <v>0</v>
      </c>
      <c r="K99" s="37">
        <f t="shared" si="15"/>
        <v>0</v>
      </c>
      <c r="L99" s="427">
        <f t="shared" si="16"/>
        <v>0</v>
      </c>
      <c r="M99" s="37"/>
      <c r="N99" s="37"/>
      <c r="O99" s="37"/>
      <c r="P99" s="143"/>
      <c r="Q99" s="37"/>
      <c r="R99" s="37"/>
      <c r="S99" s="37"/>
      <c r="T99" s="37">
        <f t="shared" si="17"/>
        <v>0</v>
      </c>
      <c r="U99" s="37">
        <f t="shared" si="18"/>
        <v>0</v>
      </c>
      <c r="V99" s="171">
        <f t="shared" si="19"/>
        <v>0</v>
      </c>
      <c r="W99" s="37"/>
      <c r="X99" s="37"/>
      <c r="Y99" s="205">
        <f t="shared" si="20"/>
        <v>0</v>
      </c>
      <c r="Z99" s="37"/>
      <c r="AA99" s="37"/>
      <c r="AB99" s="37"/>
      <c r="AC99" s="352">
        <f t="shared" si="21"/>
        <v>0</v>
      </c>
      <c r="AD99" s="195"/>
      <c r="AE99" s="195"/>
      <c r="AF99" s="37"/>
      <c r="AG99" s="172">
        <f t="shared" si="22"/>
        <v>0</v>
      </c>
      <c r="AH99" s="195"/>
      <c r="AI99" s="195"/>
      <c r="AJ99" s="195"/>
      <c r="AK99" s="195"/>
      <c r="AL99" s="405">
        <f t="shared" si="23"/>
        <v>0</v>
      </c>
      <c r="AM99" s="195"/>
      <c r="AN99" s="195"/>
      <c r="AO99" s="195"/>
      <c r="AP99" s="195"/>
      <c r="AQ99" s="173">
        <f t="shared" si="24"/>
        <v>0</v>
      </c>
      <c r="AR99" s="176">
        <f t="shared" si="25"/>
        <v>0</v>
      </c>
    </row>
    <row r="100" spans="1:44" x14ac:dyDescent="0.3">
      <c r="A100" s="26">
        <v>84</v>
      </c>
      <c r="B100" s="27" t="s">
        <v>178</v>
      </c>
      <c r="C100" s="28" t="s">
        <v>12</v>
      </c>
      <c r="D100" s="37"/>
      <c r="E100" s="143"/>
      <c r="F100" s="37"/>
      <c r="G100" s="143"/>
      <c r="H100" s="37"/>
      <c r="I100" s="37"/>
      <c r="J100" s="37">
        <f t="shared" si="14"/>
        <v>0</v>
      </c>
      <c r="K100" s="37">
        <f t="shared" si="15"/>
        <v>0</v>
      </c>
      <c r="L100" s="427">
        <f t="shared" si="16"/>
        <v>0</v>
      </c>
      <c r="M100" s="37"/>
      <c r="N100" s="37"/>
      <c r="O100" s="37"/>
      <c r="P100" s="143"/>
      <c r="Q100" s="37"/>
      <c r="R100" s="37"/>
      <c r="S100" s="37"/>
      <c r="T100" s="37">
        <f t="shared" si="17"/>
        <v>0</v>
      </c>
      <c r="U100" s="37">
        <f t="shared" si="18"/>
        <v>0</v>
      </c>
      <c r="V100" s="171">
        <f t="shared" si="19"/>
        <v>0</v>
      </c>
      <c r="W100" s="37"/>
      <c r="X100" s="37"/>
      <c r="Y100" s="205">
        <f t="shared" si="20"/>
        <v>0</v>
      </c>
      <c r="Z100" s="37"/>
      <c r="AA100" s="37"/>
      <c r="AB100" s="37"/>
      <c r="AC100" s="352">
        <f t="shared" si="21"/>
        <v>0</v>
      </c>
      <c r="AD100" s="195"/>
      <c r="AE100" s="395">
        <v>1.4999999999999999E-2</v>
      </c>
      <c r="AF100" s="37"/>
      <c r="AG100" s="172">
        <f t="shared" si="22"/>
        <v>1.4999999999999999E-2</v>
      </c>
      <c r="AH100" s="195"/>
      <c r="AI100" s="195"/>
      <c r="AJ100" s="195"/>
      <c r="AK100" s="195"/>
      <c r="AL100" s="405">
        <f t="shared" si="23"/>
        <v>0</v>
      </c>
      <c r="AM100" s="195"/>
      <c r="AN100" s="195"/>
      <c r="AO100" s="195"/>
      <c r="AP100" s="195"/>
      <c r="AQ100" s="173">
        <f t="shared" si="24"/>
        <v>0</v>
      </c>
      <c r="AR100" s="176">
        <f t="shared" si="25"/>
        <v>1.4999999999999999E-2</v>
      </c>
    </row>
    <row r="101" spans="1:44" x14ac:dyDescent="0.3">
      <c r="A101" s="14">
        <v>85</v>
      </c>
      <c r="B101" s="27" t="s">
        <v>198</v>
      </c>
      <c r="C101" s="28" t="s">
        <v>12</v>
      </c>
      <c r="D101" s="37"/>
      <c r="E101" s="143"/>
      <c r="F101" s="37"/>
      <c r="G101" s="143"/>
      <c r="H101" s="37"/>
      <c r="I101" s="37"/>
      <c r="J101" s="37">
        <f t="shared" si="14"/>
        <v>0</v>
      </c>
      <c r="K101" s="37">
        <f t="shared" si="15"/>
        <v>0</v>
      </c>
      <c r="L101" s="427">
        <f t="shared" si="16"/>
        <v>0</v>
      </c>
      <c r="M101" s="37"/>
      <c r="N101" s="37"/>
      <c r="O101" s="37"/>
      <c r="P101" s="143"/>
      <c r="Q101" s="37"/>
      <c r="R101" s="37"/>
      <c r="S101" s="37"/>
      <c r="T101" s="37">
        <f t="shared" si="17"/>
        <v>0</v>
      </c>
      <c r="U101" s="37">
        <f t="shared" si="18"/>
        <v>0</v>
      </c>
      <c r="V101" s="171">
        <f t="shared" si="19"/>
        <v>0</v>
      </c>
      <c r="W101" s="37"/>
      <c r="X101" s="37"/>
      <c r="Y101" s="205">
        <f t="shared" si="20"/>
        <v>0</v>
      </c>
      <c r="Z101" s="37"/>
      <c r="AA101" s="37"/>
      <c r="AB101" s="37"/>
      <c r="AC101" s="352">
        <f t="shared" si="21"/>
        <v>0</v>
      </c>
      <c r="AD101" s="195"/>
      <c r="AE101" s="195"/>
      <c r="AF101" s="37"/>
      <c r="AG101" s="172">
        <f t="shared" si="22"/>
        <v>0</v>
      </c>
      <c r="AH101" s="195"/>
      <c r="AI101" s="195"/>
      <c r="AJ101" s="195"/>
      <c r="AK101" s="195"/>
      <c r="AL101" s="405">
        <f t="shared" si="23"/>
        <v>0</v>
      </c>
      <c r="AM101" s="195"/>
      <c r="AN101" s="195"/>
      <c r="AO101" s="195"/>
      <c r="AP101" s="195"/>
      <c r="AQ101" s="173">
        <f t="shared" si="24"/>
        <v>0</v>
      </c>
      <c r="AR101" s="176">
        <f t="shared" si="25"/>
        <v>0</v>
      </c>
    </row>
    <row r="102" spans="1:44" x14ac:dyDescent="0.3">
      <c r="A102" s="26">
        <v>86</v>
      </c>
      <c r="B102" s="18" t="s">
        <v>201</v>
      </c>
      <c r="C102" s="38" t="s">
        <v>82</v>
      </c>
      <c r="D102" s="37"/>
      <c r="E102" s="143"/>
      <c r="F102" s="37"/>
      <c r="G102" s="143"/>
      <c r="H102" s="37"/>
      <c r="I102" s="37"/>
      <c r="J102" s="37">
        <f t="shared" si="14"/>
        <v>0</v>
      </c>
      <c r="K102" s="37">
        <f t="shared" si="15"/>
        <v>0</v>
      </c>
      <c r="L102" s="427">
        <f t="shared" si="16"/>
        <v>0</v>
      </c>
      <c r="M102" s="37"/>
      <c r="N102" s="37"/>
      <c r="O102" s="37"/>
      <c r="P102" s="143"/>
      <c r="Q102" s="37"/>
      <c r="R102" s="37"/>
      <c r="S102" s="37"/>
      <c r="T102" s="37">
        <f t="shared" si="17"/>
        <v>0</v>
      </c>
      <c r="U102" s="37">
        <f t="shared" si="18"/>
        <v>0</v>
      </c>
      <c r="V102" s="171">
        <f t="shared" si="19"/>
        <v>0</v>
      </c>
      <c r="W102" s="37"/>
      <c r="X102" s="37"/>
      <c r="Y102" s="205">
        <f t="shared" si="20"/>
        <v>0</v>
      </c>
      <c r="Z102" s="37"/>
      <c r="AA102" s="37"/>
      <c r="AB102" s="37"/>
      <c r="AC102" s="352">
        <f t="shared" si="21"/>
        <v>0</v>
      </c>
      <c r="AD102" s="195"/>
      <c r="AE102" s="195"/>
      <c r="AF102" s="37"/>
      <c r="AG102" s="172">
        <f t="shared" si="22"/>
        <v>0</v>
      </c>
      <c r="AH102" s="195"/>
      <c r="AI102" s="195"/>
      <c r="AJ102" s="195"/>
      <c r="AK102" s="195"/>
      <c r="AL102" s="405">
        <f t="shared" si="23"/>
        <v>0</v>
      </c>
      <c r="AM102" s="195"/>
      <c r="AN102" s="195"/>
      <c r="AO102" s="195"/>
      <c r="AP102" s="195"/>
      <c r="AQ102" s="173">
        <f t="shared" si="24"/>
        <v>0</v>
      </c>
      <c r="AR102" s="176">
        <f t="shared" si="25"/>
        <v>0</v>
      </c>
    </row>
    <row r="103" spans="1:44" x14ac:dyDescent="0.3">
      <c r="A103" s="33"/>
      <c r="B103" s="255" t="s">
        <v>83</v>
      </c>
      <c r="C103" s="39"/>
      <c r="D103" s="144"/>
      <c r="E103" s="145"/>
      <c r="F103" s="144"/>
      <c r="G103" s="145"/>
      <c r="H103" s="146"/>
      <c r="I103" s="146"/>
      <c r="J103" s="37">
        <f t="shared" ref="J103:J134" si="26">(D103+E103+H103+I103)*$J$5</f>
        <v>0</v>
      </c>
      <c r="K103" s="37">
        <f t="shared" ref="K103:K134" si="27">(D103+F103+G103+H103+I103)*$K$5</f>
        <v>0</v>
      </c>
      <c r="L103" s="427">
        <f t="shared" si="16"/>
        <v>0</v>
      </c>
      <c r="M103" s="144"/>
      <c r="N103" s="144"/>
      <c r="O103" s="144"/>
      <c r="P103" s="145"/>
      <c r="Q103" s="146"/>
      <c r="R103" s="146"/>
      <c r="S103" s="146"/>
      <c r="T103" s="37">
        <f t="shared" si="17"/>
        <v>0</v>
      </c>
      <c r="U103" s="37">
        <f t="shared" si="18"/>
        <v>0</v>
      </c>
      <c r="V103" s="171">
        <f t="shared" si="19"/>
        <v>0</v>
      </c>
      <c r="W103" s="146"/>
      <c r="X103" s="146"/>
      <c r="Y103" s="205">
        <f t="shared" si="20"/>
        <v>0</v>
      </c>
      <c r="Z103" s="146"/>
      <c r="AA103" s="146"/>
      <c r="AB103" s="146"/>
      <c r="AC103" s="352">
        <f t="shared" si="21"/>
        <v>0</v>
      </c>
      <c r="AD103" s="196"/>
      <c r="AE103" s="196"/>
      <c r="AF103" s="146"/>
      <c r="AG103" s="172">
        <f t="shared" si="22"/>
        <v>0</v>
      </c>
      <c r="AH103" s="196"/>
      <c r="AI103" s="196"/>
      <c r="AJ103" s="196"/>
      <c r="AK103" s="196"/>
      <c r="AL103" s="405">
        <f t="shared" si="23"/>
        <v>0</v>
      </c>
      <c r="AM103" s="196"/>
      <c r="AN103" s="196"/>
      <c r="AO103" s="196"/>
      <c r="AP103" s="196"/>
      <c r="AQ103" s="173">
        <f t="shared" si="24"/>
        <v>0</v>
      </c>
      <c r="AR103" s="176">
        <f t="shared" si="25"/>
        <v>0</v>
      </c>
    </row>
    <row r="104" spans="1:44" x14ac:dyDescent="0.3">
      <c r="A104" s="14">
        <v>87</v>
      </c>
      <c r="B104" s="15" t="s">
        <v>84</v>
      </c>
      <c r="C104" s="28" t="s">
        <v>12</v>
      </c>
      <c r="D104" s="37"/>
      <c r="E104" s="143"/>
      <c r="F104" s="37"/>
      <c r="G104" s="143"/>
      <c r="H104" s="37"/>
      <c r="I104" s="37"/>
      <c r="J104" s="37">
        <f t="shared" si="26"/>
        <v>0</v>
      </c>
      <c r="K104" s="37">
        <f t="shared" si="27"/>
        <v>0</v>
      </c>
      <c r="L104" s="427">
        <f t="shared" si="16"/>
        <v>0</v>
      </c>
      <c r="M104" s="37"/>
      <c r="N104" s="37"/>
      <c r="O104" s="37"/>
      <c r="P104" s="143"/>
      <c r="Q104" s="37"/>
      <c r="R104" s="37"/>
      <c r="S104" s="37"/>
      <c r="T104" s="37">
        <f t="shared" si="17"/>
        <v>0</v>
      </c>
      <c r="U104" s="37">
        <f t="shared" si="18"/>
        <v>0</v>
      </c>
      <c r="V104" s="171">
        <f t="shared" si="19"/>
        <v>0</v>
      </c>
      <c r="W104" s="37"/>
      <c r="X104" s="37"/>
      <c r="Y104" s="205">
        <f t="shared" si="20"/>
        <v>0</v>
      </c>
      <c r="Z104" s="37"/>
      <c r="AA104" s="37"/>
      <c r="AB104" s="37"/>
      <c r="AC104" s="352">
        <f t="shared" si="21"/>
        <v>0</v>
      </c>
      <c r="AD104" s="195"/>
      <c r="AE104" s="195"/>
      <c r="AF104" s="37"/>
      <c r="AG104" s="172">
        <f t="shared" si="22"/>
        <v>0</v>
      </c>
      <c r="AH104" s="195"/>
      <c r="AI104" s="195"/>
      <c r="AJ104" s="195"/>
      <c r="AK104" s="195"/>
      <c r="AL104" s="405">
        <f t="shared" si="23"/>
        <v>0</v>
      </c>
      <c r="AM104" s="195"/>
      <c r="AN104" s="195"/>
      <c r="AO104" s="195"/>
      <c r="AP104" s="195"/>
      <c r="AQ104" s="173">
        <f t="shared" si="24"/>
        <v>0</v>
      </c>
      <c r="AR104" s="176">
        <f t="shared" si="25"/>
        <v>0</v>
      </c>
    </row>
    <row r="105" spans="1:44" x14ac:dyDescent="0.3">
      <c r="A105" s="33"/>
      <c r="B105" s="258">
        <v>4.8000000000000001E-2</v>
      </c>
      <c r="C105" s="38" t="s">
        <v>82</v>
      </c>
      <c r="D105" s="45"/>
      <c r="E105" s="45"/>
      <c r="F105" s="45"/>
      <c r="G105" s="148"/>
      <c r="H105" s="45"/>
      <c r="I105" s="45"/>
      <c r="J105" s="37">
        <f t="shared" si="26"/>
        <v>0</v>
      </c>
      <c r="K105" s="37">
        <f t="shared" si="27"/>
        <v>0</v>
      </c>
      <c r="L105" s="427">
        <f t="shared" si="16"/>
        <v>0</v>
      </c>
      <c r="M105" s="45"/>
      <c r="N105" s="45"/>
      <c r="O105" s="45"/>
      <c r="P105" s="148"/>
      <c r="Q105" s="45"/>
      <c r="R105" s="45"/>
      <c r="S105" s="45"/>
      <c r="T105" s="37">
        <f t="shared" si="17"/>
        <v>0</v>
      </c>
      <c r="U105" s="37">
        <f t="shared" si="18"/>
        <v>0</v>
      </c>
      <c r="V105" s="171">
        <f t="shared" si="19"/>
        <v>0</v>
      </c>
      <c r="W105" s="149"/>
      <c r="X105" s="148"/>
      <c r="Y105" s="205">
        <f t="shared" si="20"/>
        <v>0</v>
      </c>
      <c r="Z105" s="149"/>
      <c r="AA105" s="149"/>
      <c r="AB105" s="149"/>
      <c r="AC105" s="352">
        <f t="shared" si="21"/>
        <v>0</v>
      </c>
      <c r="AD105" s="197"/>
      <c r="AE105" s="197"/>
      <c r="AF105" s="149"/>
      <c r="AG105" s="172">
        <f t="shared" si="22"/>
        <v>0</v>
      </c>
      <c r="AH105" s="197"/>
      <c r="AI105" s="197"/>
      <c r="AJ105" s="197"/>
      <c r="AK105" s="197"/>
      <c r="AL105" s="405">
        <f t="shared" si="23"/>
        <v>0</v>
      </c>
      <c r="AM105" s="197"/>
      <c r="AN105" s="197"/>
      <c r="AO105" s="197"/>
      <c r="AP105" s="197"/>
      <c r="AQ105" s="173">
        <f t="shared" si="24"/>
        <v>0</v>
      </c>
      <c r="AR105" s="176">
        <f t="shared" si="25"/>
        <v>0</v>
      </c>
    </row>
    <row r="106" spans="1:44" x14ac:dyDescent="0.3">
      <c r="A106" s="43"/>
      <c r="B106" s="256" t="s">
        <v>204</v>
      </c>
      <c r="C106" s="34"/>
      <c r="D106" s="34"/>
      <c r="E106" s="34"/>
      <c r="F106" s="34"/>
      <c r="G106" s="37"/>
      <c r="H106" s="34"/>
      <c r="I106" s="48"/>
      <c r="J106" s="37">
        <f t="shared" si="26"/>
        <v>0</v>
      </c>
      <c r="K106" s="37">
        <f t="shared" si="27"/>
        <v>0</v>
      </c>
      <c r="L106" s="427">
        <f t="shared" si="16"/>
        <v>0</v>
      </c>
      <c r="M106" s="34"/>
      <c r="N106" s="34"/>
      <c r="O106" s="34"/>
      <c r="P106" s="37"/>
      <c r="Q106" s="34"/>
      <c r="R106" s="48"/>
      <c r="S106" s="48"/>
      <c r="T106" s="37">
        <f t="shared" si="17"/>
        <v>0</v>
      </c>
      <c r="U106" s="37">
        <f t="shared" si="18"/>
        <v>0</v>
      </c>
      <c r="V106" s="171">
        <f t="shared" si="19"/>
        <v>0</v>
      </c>
      <c r="W106" s="147"/>
      <c r="X106" s="37"/>
      <c r="Y106" s="205">
        <f t="shared" si="20"/>
        <v>0</v>
      </c>
      <c r="Z106" s="147"/>
      <c r="AA106" s="147"/>
      <c r="AB106" s="37"/>
      <c r="AC106" s="352">
        <f t="shared" si="21"/>
        <v>0</v>
      </c>
      <c r="AD106" s="195"/>
      <c r="AE106" s="195"/>
      <c r="AF106" s="37"/>
      <c r="AG106" s="172">
        <f t="shared" si="22"/>
        <v>0</v>
      </c>
      <c r="AH106" s="195"/>
      <c r="AI106" s="195"/>
      <c r="AJ106" s="195"/>
      <c r="AK106" s="382"/>
      <c r="AL106" s="405">
        <f t="shared" si="23"/>
        <v>0</v>
      </c>
      <c r="AM106" s="195"/>
      <c r="AN106" s="195"/>
      <c r="AO106" s="195"/>
      <c r="AP106" s="382"/>
      <c r="AQ106" s="173">
        <f t="shared" si="24"/>
        <v>0</v>
      </c>
      <c r="AR106" s="176">
        <f t="shared" si="25"/>
        <v>0</v>
      </c>
    </row>
    <row r="107" spans="1:44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143"/>
      <c r="H107" s="34"/>
      <c r="I107" s="34"/>
      <c r="J107" s="37">
        <f t="shared" si="26"/>
        <v>0</v>
      </c>
      <c r="K107" s="37">
        <f t="shared" si="27"/>
        <v>0</v>
      </c>
      <c r="L107" s="427">
        <f t="shared" si="16"/>
        <v>0</v>
      </c>
      <c r="M107" s="34"/>
      <c r="N107" s="34"/>
      <c r="O107" s="34"/>
      <c r="P107" s="143"/>
      <c r="Q107" s="34"/>
      <c r="R107" s="34"/>
      <c r="S107" s="34"/>
      <c r="T107" s="37">
        <f t="shared" si="17"/>
        <v>0</v>
      </c>
      <c r="U107" s="37">
        <f t="shared" si="18"/>
        <v>0</v>
      </c>
      <c r="V107" s="171">
        <f t="shared" si="19"/>
        <v>0</v>
      </c>
      <c r="W107" s="37"/>
      <c r="X107" s="37"/>
      <c r="Y107" s="205">
        <f t="shared" si="20"/>
        <v>0</v>
      </c>
      <c r="Z107" s="37"/>
      <c r="AA107" s="37"/>
      <c r="AB107" s="37"/>
      <c r="AC107" s="352">
        <f t="shared" si="21"/>
        <v>0</v>
      </c>
      <c r="AD107" s="195"/>
      <c r="AE107" s="195"/>
      <c r="AF107" s="37"/>
      <c r="AG107" s="172">
        <f t="shared" si="22"/>
        <v>0</v>
      </c>
      <c r="AH107" s="195"/>
      <c r="AI107" s="195"/>
      <c r="AJ107" s="195"/>
      <c r="AK107" s="195"/>
      <c r="AL107" s="405">
        <f t="shared" si="23"/>
        <v>0</v>
      </c>
      <c r="AM107" s="195"/>
      <c r="AN107" s="195"/>
      <c r="AO107" s="195"/>
      <c r="AP107" s="195"/>
      <c r="AQ107" s="173">
        <f t="shared" si="24"/>
        <v>0</v>
      </c>
      <c r="AR107" s="176">
        <f t="shared" si="25"/>
        <v>0</v>
      </c>
    </row>
    <row r="108" spans="1:44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143"/>
      <c r="H108" s="34"/>
      <c r="I108" s="34"/>
      <c r="J108" s="37">
        <f t="shared" si="26"/>
        <v>0</v>
      </c>
      <c r="K108" s="37">
        <f t="shared" si="27"/>
        <v>0</v>
      </c>
      <c r="L108" s="427">
        <f t="shared" si="16"/>
        <v>0</v>
      </c>
      <c r="M108" s="34"/>
      <c r="N108" s="34"/>
      <c r="O108" s="34"/>
      <c r="P108" s="143"/>
      <c r="Q108" s="34"/>
      <c r="R108" s="34"/>
      <c r="S108" s="34"/>
      <c r="T108" s="37">
        <f t="shared" si="17"/>
        <v>0</v>
      </c>
      <c r="U108" s="37">
        <f t="shared" si="18"/>
        <v>0</v>
      </c>
      <c r="V108" s="171">
        <f t="shared" si="19"/>
        <v>0</v>
      </c>
      <c r="W108" s="37"/>
      <c r="X108" s="37"/>
      <c r="Y108" s="205">
        <f t="shared" si="20"/>
        <v>0</v>
      </c>
      <c r="Z108" s="37"/>
      <c r="AA108" s="37"/>
      <c r="AB108" s="37"/>
      <c r="AC108" s="352">
        <f t="shared" si="21"/>
        <v>0</v>
      </c>
      <c r="AD108" s="195"/>
      <c r="AE108" s="195"/>
      <c r="AF108" s="37"/>
      <c r="AG108" s="172">
        <f t="shared" si="22"/>
        <v>0</v>
      </c>
      <c r="AH108" s="195"/>
      <c r="AI108" s="195"/>
      <c r="AJ108" s="195"/>
      <c r="AK108" s="195"/>
      <c r="AL108" s="405">
        <f t="shared" si="23"/>
        <v>0</v>
      </c>
      <c r="AM108" s="195"/>
      <c r="AN108" s="195"/>
      <c r="AO108" s="195"/>
      <c r="AP108" s="195"/>
      <c r="AQ108" s="173">
        <f t="shared" si="24"/>
        <v>0</v>
      </c>
      <c r="AR108" s="176">
        <f t="shared" si="25"/>
        <v>0</v>
      </c>
    </row>
    <row r="109" spans="1:44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143"/>
      <c r="H109" s="34"/>
      <c r="I109" s="34"/>
      <c r="J109" s="37">
        <f t="shared" si="26"/>
        <v>0</v>
      </c>
      <c r="K109" s="37">
        <f t="shared" si="27"/>
        <v>0</v>
      </c>
      <c r="L109" s="427">
        <f t="shared" si="16"/>
        <v>0</v>
      </c>
      <c r="M109" s="34"/>
      <c r="N109" s="34"/>
      <c r="O109" s="34"/>
      <c r="P109" s="143"/>
      <c r="Q109" s="34"/>
      <c r="R109" s="34"/>
      <c r="S109" s="34"/>
      <c r="T109" s="37">
        <f t="shared" si="17"/>
        <v>0</v>
      </c>
      <c r="U109" s="37">
        <f t="shared" si="18"/>
        <v>0</v>
      </c>
      <c r="V109" s="171">
        <f t="shared" si="19"/>
        <v>0</v>
      </c>
      <c r="W109" s="37"/>
      <c r="X109" s="37"/>
      <c r="Y109" s="205">
        <f t="shared" si="20"/>
        <v>0</v>
      </c>
      <c r="Z109" s="37"/>
      <c r="AA109" s="37"/>
      <c r="AB109" s="37"/>
      <c r="AC109" s="352">
        <f t="shared" si="21"/>
        <v>0</v>
      </c>
      <c r="AD109" s="195"/>
      <c r="AE109" s="195"/>
      <c r="AF109" s="37"/>
      <c r="AG109" s="172">
        <f t="shared" si="22"/>
        <v>0</v>
      </c>
      <c r="AH109" s="195"/>
      <c r="AI109" s="195"/>
      <c r="AJ109" s="195"/>
      <c r="AK109" s="195"/>
      <c r="AL109" s="405">
        <f t="shared" si="23"/>
        <v>0</v>
      </c>
      <c r="AM109" s="195"/>
      <c r="AN109" s="195"/>
      <c r="AO109" s="195"/>
      <c r="AP109" s="195"/>
      <c r="AQ109" s="173">
        <f t="shared" si="24"/>
        <v>0</v>
      </c>
      <c r="AR109" s="176">
        <f t="shared" si="25"/>
        <v>0</v>
      </c>
    </row>
    <row r="110" spans="1:44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143"/>
      <c r="H110" s="34"/>
      <c r="I110" s="34"/>
      <c r="J110" s="37">
        <f t="shared" si="26"/>
        <v>0</v>
      </c>
      <c r="K110" s="37">
        <f t="shared" si="27"/>
        <v>0</v>
      </c>
      <c r="L110" s="427">
        <f t="shared" si="16"/>
        <v>0</v>
      </c>
      <c r="M110" s="34"/>
      <c r="N110" s="34"/>
      <c r="O110" s="34"/>
      <c r="P110" s="143"/>
      <c r="Q110" s="34"/>
      <c r="R110" s="34"/>
      <c r="S110" s="34"/>
      <c r="T110" s="37">
        <f t="shared" si="17"/>
        <v>0</v>
      </c>
      <c r="U110" s="37">
        <f t="shared" si="18"/>
        <v>0</v>
      </c>
      <c r="V110" s="171">
        <f t="shared" si="19"/>
        <v>0</v>
      </c>
      <c r="W110" s="37"/>
      <c r="X110" s="37"/>
      <c r="Y110" s="205">
        <f t="shared" si="20"/>
        <v>0</v>
      </c>
      <c r="Z110" s="37"/>
      <c r="AA110" s="37"/>
      <c r="AB110" s="37"/>
      <c r="AC110" s="352">
        <f t="shared" si="21"/>
        <v>0</v>
      </c>
      <c r="AD110" s="195"/>
      <c r="AE110" s="195"/>
      <c r="AF110" s="37"/>
      <c r="AG110" s="172">
        <f t="shared" si="22"/>
        <v>0</v>
      </c>
      <c r="AH110" s="195"/>
      <c r="AI110" s="195"/>
      <c r="AJ110" s="195"/>
      <c r="AK110" s="195"/>
      <c r="AL110" s="405">
        <f t="shared" si="23"/>
        <v>0</v>
      </c>
      <c r="AM110" s="195"/>
      <c r="AN110" s="195"/>
      <c r="AO110" s="195"/>
      <c r="AP110" s="195"/>
      <c r="AQ110" s="173">
        <f t="shared" si="24"/>
        <v>0</v>
      </c>
      <c r="AR110" s="176">
        <f t="shared" si="25"/>
        <v>0</v>
      </c>
    </row>
    <row r="111" spans="1:44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143"/>
      <c r="H111" s="34"/>
      <c r="I111" s="34"/>
      <c r="J111" s="37">
        <f t="shared" si="26"/>
        <v>0</v>
      </c>
      <c r="K111" s="37">
        <f t="shared" si="27"/>
        <v>0</v>
      </c>
      <c r="L111" s="427">
        <f t="shared" si="16"/>
        <v>0</v>
      </c>
      <c r="M111" s="34"/>
      <c r="N111" s="34"/>
      <c r="O111" s="34"/>
      <c r="P111" s="143"/>
      <c r="Q111" s="34"/>
      <c r="R111" s="34"/>
      <c r="S111" s="34"/>
      <c r="T111" s="37">
        <f t="shared" si="17"/>
        <v>0</v>
      </c>
      <c r="U111" s="37">
        <f t="shared" si="18"/>
        <v>0</v>
      </c>
      <c r="V111" s="171">
        <f t="shared" si="19"/>
        <v>0</v>
      </c>
      <c r="W111" s="37"/>
      <c r="X111" s="37"/>
      <c r="Y111" s="205">
        <f t="shared" si="20"/>
        <v>0</v>
      </c>
      <c r="Z111" s="37"/>
      <c r="AA111" s="37"/>
      <c r="AB111" s="37"/>
      <c r="AC111" s="352">
        <f t="shared" si="21"/>
        <v>0</v>
      </c>
      <c r="AD111" s="195"/>
      <c r="AE111" s="195"/>
      <c r="AF111" s="37"/>
      <c r="AG111" s="172">
        <f t="shared" si="22"/>
        <v>0</v>
      </c>
      <c r="AH111" s="195"/>
      <c r="AI111" s="195"/>
      <c r="AJ111" s="195"/>
      <c r="AK111" s="195"/>
      <c r="AL111" s="405">
        <f t="shared" si="23"/>
        <v>0</v>
      </c>
      <c r="AM111" s="195"/>
      <c r="AN111" s="195"/>
      <c r="AO111" s="195"/>
      <c r="AP111" s="195"/>
      <c r="AQ111" s="173">
        <f t="shared" si="24"/>
        <v>0</v>
      </c>
      <c r="AR111" s="176">
        <f t="shared" si="25"/>
        <v>0</v>
      </c>
    </row>
    <row r="112" spans="1:44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143"/>
      <c r="H112" s="34"/>
      <c r="I112" s="34"/>
      <c r="J112" s="37">
        <f t="shared" si="26"/>
        <v>0</v>
      </c>
      <c r="K112" s="37">
        <f t="shared" si="27"/>
        <v>0</v>
      </c>
      <c r="L112" s="427">
        <f t="shared" si="16"/>
        <v>0</v>
      </c>
      <c r="M112" s="34"/>
      <c r="N112" s="34"/>
      <c r="O112" s="34"/>
      <c r="P112" s="143"/>
      <c r="Q112" s="34"/>
      <c r="R112" s="34"/>
      <c r="S112" s="34"/>
      <c r="T112" s="37">
        <f t="shared" si="17"/>
        <v>0</v>
      </c>
      <c r="U112" s="37">
        <f t="shared" si="18"/>
        <v>0</v>
      </c>
      <c r="V112" s="171">
        <f t="shared" si="19"/>
        <v>0</v>
      </c>
      <c r="W112" s="37"/>
      <c r="X112" s="37"/>
      <c r="Y112" s="205">
        <f t="shared" si="20"/>
        <v>0</v>
      </c>
      <c r="Z112" s="37"/>
      <c r="AA112" s="37"/>
      <c r="AB112" s="37"/>
      <c r="AC112" s="352">
        <f t="shared" si="21"/>
        <v>0</v>
      </c>
      <c r="AD112" s="195"/>
      <c r="AE112" s="195"/>
      <c r="AF112" s="37"/>
      <c r="AG112" s="172">
        <f t="shared" si="22"/>
        <v>0</v>
      </c>
      <c r="AH112" s="195"/>
      <c r="AI112" s="195"/>
      <c r="AJ112" s="195"/>
      <c r="AK112" s="195"/>
      <c r="AL112" s="405">
        <f t="shared" si="23"/>
        <v>0</v>
      </c>
      <c r="AM112" s="195"/>
      <c r="AN112" s="195"/>
      <c r="AO112" s="195"/>
      <c r="AP112" s="195"/>
      <c r="AQ112" s="173">
        <f t="shared" si="24"/>
        <v>0</v>
      </c>
      <c r="AR112" s="176">
        <f t="shared" si="25"/>
        <v>0</v>
      </c>
    </row>
    <row r="113" spans="1:44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143"/>
      <c r="H113" s="34"/>
      <c r="I113" s="34"/>
      <c r="J113" s="37">
        <f t="shared" si="26"/>
        <v>0</v>
      </c>
      <c r="K113" s="37">
        <f t="shared" si="27"/>
        <v>0</v>
      </c>
      <c r="L113" s="427">
        <f t="shared" si="16"/>
        <v>0</v>
      </c>
      <c r="M113" s="34"/>
      <c r="N113" s="34"/>
      <c r="O113" s="34"/>
      <c r="P113" s="143"/>
      <c r="Q113" s="34"/>
      <c r="R113" s="34"/>
      <c r="S113" s="34"/>
      <c r="T113" s="37">
        <f t="shared" si="17"/>
        <v>0</v>
      </c>
      <c r="U113" s="37">
        <f t="shared" si="18"/>
        <v>0</v>
      </c>
      <c r="V113" s="171">
        <f t="shared" si="19"/>
        <v>0</v>
      </c>
      <c r="W113" s="37"/>
      <c r="X113" s="37"/>
      <c r="Y113" s="205">
        <f t="shared" si="20"/>
        <v>0</v>
      </c>
      <c r="Z113" s="37"/>
      <c r="AA113" s="37"/>
      <c r="AB113" s="147"/>
      <c r="AC113" s="352">
        <f t="shared" si="21"/>
        <v>0</v>
      </c>
      <c r="AD113" s="195"/>
      <c r="AE113" s="195"/>
      <c r="AF113" s="147"/>
      <c r="AG113" s="172">
        <f t="shared" si="22"/>
        <v>0</v>
      </c>
      <c r="AH113" s="195"/>
      <c r="AI113" s="195"/>
      <c r="AJ113" s="195"/>
      <c r="AK113" s="195"/>
      <c r="AL113" s="405">
        <f t="shared" si="23"/>
        <v>0</v>
      </c>
      <c r="AM113" s="195"/>
      <c r="AN113" s="195"/>
      <c r="AO113" s="195"/>
      <c r="AP113" s="195"/>
      <c r="AQ113" s="173">
        <f t="shared" si="24"/>
        <v>0</v>
      </c>
      <c r="AR113" s="176">
        <f t="shared" si="25"/>
        <v>0</v>
      </c>
    </row>
    <row r="114" spans="1:44" x14ac:dyDescent="0.3">
      <c r="A114" s="14"/>
      <c r="B114" s="253" t="s">
        <v>61</v>
      </c>
      <c r="C114" s="7"/>
      <c r="D114" s="37"/>
      <c r="E114" s="143"/>
      <c r="F114" s="37"/>
      <c r="G114" s="143"/>
      <c r="H114" s="37"/>
      <c r="I114" s="37"/>
      <c r="J114" s="37">
        <f t="shared" si="26"/>
        <v>0</v>
      </c>
      <c r="K114" s="37">
        <f t="shared" si="27"/>
        <v>0</v>
      </c>
      <c r="L114" s="427">
        <f t="shared" si="16"/>
        <v>0</v>
      </c>
      <c r="M114" s="37"/>
      <c r="N114" s="37"/>
      <c r="O114" s="37"/>
      <c r="P114" s="143"/>
      <c r="Q114" s="37"/>
      <c r="R114" s="37"/>
      <c r="S114" s="37"/>
      <c r="T114" s="37">
        <f t="shared" si="17"/>
        <v>0</v>
      </c>
      <c r="U114" s="37">
        <f t="shared" si="18"/>
        <v>0</v>
      </c>
      <c r="V114" s="171">
        <f t="shared" si="19"/>
        <v>0</v>
      </c>
      <c r="W114" s="37"/>
      <c r="X114" s="37"/>
      <c r="Y114" s="205">
        <f t="shared" si="20"/>
        <v>0</v>
      </c>
      <c r="Z114" s="37"/>
      <c r="AA114" s="37"/>
      <c r="AB114" s="37"/>
      <c r="AC114" s="352">
        <f t="shared" si="21"/>
        <v>0</v>
      </c>
      <c r="AD114" s="195"/>
      <c r="AE114" s="195"/>
      <c r="AF114" s="37"/>
      <c r="AG114" s="172">
        <f t="shared" si="22"/>
        <v>0</v>
      </c>
      <c r="AH114" s="195"/>
      <c r="AI114" s="195"/>
      <c r="AJ114" s="195"/>
      <c r="AK114" s="195"/>
      <c r="AL114" s="405">
        <f t="shared" si="23"/>
        <v>0</v>
      </c>
      <c r="AM114" s="195"/>
      <c r="AN114" s="195"/>
      <c r="AO114" s="195"/>
      <c r="AP114" s="195"/>
      <c r="AQ114" s="173">
        <f t="shared" si="24"/>
        <v>0</v>
      </c>
      <c r="AR114" s="176">
        <f t="shared" si="25"/>
        <v>0</v>
      </c>
    </row>
    <row r="115" spans="1:44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143"/>
      <c r="H115" s="37"/>
      <c r="I115" s="37"/>
      <c r="J115" s="37">
        <f t="shared" si="26"/>
        <v>0</v>
      </c>
      <c r="K115" s="37">
        <f t="shared" si="27"/>
        <v>0</v>
      </c>
      <c r="L115" s="427">
        <f t="shared" si="16"/>
        <v>0</v>
      </c>
      <c r="M115" s="37"/>
      <c r="N115" s="37"/>
      <c r="O115" s="37"/>
      <c r="P115" s="143"/>
      <c r="Q115" s="37"/>
      <c r="R115" s="37"/>
      <c r="S115" s="37"/>
      <c r="T115" s="37">
        <f t="shared" si="17"/>
        <v>0</v>
      </c>
      <c r="U115" s="37">
        <f t="shared" si="18"/>
        <v>0</v>
      </c>
      <c r="V115" s="171">
        <f t="shared" si="19"/>
        <v>0</v>
      </c>
      <c r="W115" s="37"/>
      <c r="X115" s="37"/>
      <c r="Y115" s="205">
        <f t="shared" si="20"/>
        <v>0</v>
      </c>
      <c r="Z115" s="37"/>
      <c r="AA115" s="37"/>
      <c r="AB115" s="37"/>
      <c r="AC115" s="352">
        <f t="shared" si="21"/>
        <v>0</v>
      </c>
      <c r="AD115" s="195"/>
      <c r="AE115" s="195"/>
      <c r="AF115" s="37"/>
      <c r="AG115" s="172">
        <f t="shared" si="22"/>
        <v>0</v>
      </c>
      <c r="AH115" s="195"/>
      <c r="AI115" s="195"/>
      <c r="AJ115" s="195"/>
      <c r="AK115" s="195"/>
      <c r="AL115" s="405">
        <f t="shared" si="23"/>
        <v>0</v>
      </c>
      <c r="AM115" s="195"/>
      <c r="AN115" s="195"/>
      <c r="AO115" s="195"/>
      <c r="AP115" s="195"/>
      <c r="AQ115" s="173">
        <f t="shared" si="24"/>
        <v>0</v>
      </c>
      <c r="AR115" s="176">
        <f t="shared" si="25"/>
        <v>0</v>
      </c>
    </row>
    <row r="116" spans="1:44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143"/>
      <c r="H116" s="37"/>
      <c r="I116" s="37"/>
      <c r="J116" s="37">
        <f t="shared" si="26"/>
        <v>0</v>
      </c>
      <c r="K116" s="37">
        <f t="shared" si="27"/>
        <v>0</v>
      </c>
      <c r="L116" s="427">
        <f t="shared" si="16"/>
        <v>0</v>
      </c>
      <c r="M116" s="37"/>
      <c r="N116" s="37"/>
      <c r="O116" s="37"/>
      <c r="P116" s="143"/>
      <c r="Q116" s="37"/>
      <c r="R116" s="37"/>
      <c r="S116" s="37"/>
      <c r="T116" s="37">
        <f t="shared" si="17"/>
        <v>0</v>
      </c>
      <c r="U116" s="37">
        <f t="shared" si="18"/>
        <v>0</v>
      </c>
      <c r="V116" s="171">
        <f t="shared" si="19"/>
        <v>0</v>
      </c>
      <c r="W116" s="37"/>
      <c r="X116" s="37"/>
      <c r="Y116" s="205">
        <f t="shared" si="20"/>
        <v>0</v>
      </c>
      <c r="Z116" s="37"/>
      <c r="AA116" s="37"/>
      <c r="AB116" s="37"/>
      <c r="AC116" s="352">
        <f t="shared" si="21"/>
        <v>0</v>
      </c>
      <c r="AD116" s="195"/>
      <c r="AE116" s="195"/>
      <c r="AF116" s="37"/>
      <c r="AG116" s="172">
        <f t="shared" si="22"/>
        <v>0</v>
      </c>
      <c r="AH116" s="195"/>
      <c r="AI116" s="195"/>
      <c r="AJ116" s="195"/>
      <c r="AK116" s="195"/>
      <c r="AL116" s="405">
        <f t="shared" si="23"/>
        <v>0</v>
      </c>
      <c r="AM116" s="195"/>
      <c r="AN116" s="195"/>
      <c r="AO116" s="195"/>
      <c r="AP116" s="195"/>
      <c r="AQ116" s="173">
        <f t="shared" si="24"/>
        <v>0</v>
      </c>
      <c r="AR116" s="176">
        <f t="shared" si="25"/>
        <v>0</v>
      </c>
    </row>
    <row r="117" spans="1:44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143"/>
      <c r="H117" s="37"/>
      <c r="I117" s="37"/>
      <c r="J117" s="37">
        <f t="shared" si="26"/>
        <v>0</v>
      </c>
      <c r="K117" s="37">
        <f t="shared" si="27"/>
        <v>0</v>
      </c>
      <c r="L117" s="427">
        <f t="shared" si="16"/>
        <v>0</v>
      </c>
      <c r="M117" s="37"/>
      <c r="N117" s="37"/>
      <c r="O117" s="37"/>
      <c r="P117" s="143"/>
      <c r="Q117" s="37"/>
      <c r="R117" s="37"/>
      <c r="S117" s="37"/>
      <c r="T117" s="37">
        <f t="shared" si="17"/>
        <v>0</v>
      </c>
      <c r="U117" s="37">
        <f t="shared" si="18"/>
        <v>0</v>
      </c>
      <c r="V117" s="171">
        <f t="shared" si="19"/>
        <v>0</v>
      </c>
      <c r="W117" s="37"/>
      <c r="X117" s="37"/>
      <c r="Y117" s="205">
        <f t="shared" si="20"/>
        <v>0</v>
      </c>
      <c r="Z117" s="37"/>
      <c r="AA117" s="37"/>
      <c r="AB117" s="37"/>
      <c r="AC117" s="352">
        <f t="shared" si="21"/>
        <v>0</v>
      </c>
      <c r="AD117" s="195"/>
      <c r="AE117" s="195"/>
      <c r="AF117" s="37"/>
      <c r="AG117" s="172">
        <f t="shared" si="22"/>
        <v>0</v>
      </c>
      <c r="AH117" s="195"/>
      <c r="AI117" s="195"/>
      <c r="AJ117" s="195"/>
      <c r="AK117" s="195"/>
      <c r="AL117" s="405">
        <f t="shared" si="23"/>
        <v>0</v>
      </c>
      <c r="AM117" s="195"/>
      <c r="AN117" s="195"/>
      <c r="AO117" s="195"/>
      <c r="AP117" s="195"/>
      <c r="AQ117" s="173">
        <f t="shared" si="24"/>
        <v>0</v>
      </c>
      <c r="AR117" s="176">
        <f t="shared" si="25"/>
        <v>0</v>
      </c>
    </row>
    <row r="118" spans="1:44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143"/>
      <c r="H118" s="37"/>
      <c r="I118" s="37"/>
      <c r="J118" s="37">
        <f t="shared" si="26"/>
        <v>0</v>
      </c>
      <c r="K118" s="37">
        <f t="shared" si="27"/>
        <v>0</v>
      </c>
      <c r="L118" s="427">
        <f t="shared" si="16"/>
        <v>0</v>
      </c>
      <c r="M118" s="37"/>
      <c r="N118" s="37"/>
      <c r="O118" s="37"/>
      <c r="P118" s="143"/>
      <c r="Q118" s="37"/>
      <c r="R118" s="37"/>
      <c r="S118" s="37"/>
      <c r="T118" s="37">
        <f t="shared" si="17"/>
        <v>0</v>
      </c>
      <c r="U118" s="37">
        <f t="shared" si="18"/>
        <v>0</v>
      </c>
      <c r="V118" s="171">
        <f t="shared" si="19"/>
        <v>0</v>
      </c>
      <c r="W118" s="37"/>
      <c r="X118" s="37"/>
      <c r="Y118" s="205">
        <f t="shared" si="20"/>
        <v>0</v>
      </c>
      <c r="Z118" s="37"/>
      <c r="AA118" s="37"/>
      <c r="AB118" s="37"/>
      <c r="AC118" s="352">
        <f t="shared" si="21"/>
        <v>0</v>
      </c>
      <c r="AD118" s="195"/>
      <c r="AE118" s="195"/>
      <c r="AF118" s="37"/>
      <c r="AG118" s="172">
        <f t="shared" si="22"/>
        <v>0</v>
      </c>
      <c r="AH118" s="195"/>
      <c r="AI118" s="195"/>
      <c r="AJ118" s="195"/>
      <c r="AK118" s="195"/>
      <c r="AL118" s="405">
        <f t="shared" si="23"/>
        <v>0</v>
      </c>
      <c r="AM118" s="195"/>
      <c r="AN118" s="195"/>
      <c r="AO118" s="195"/>
      <c r="AP118" s="195"/>
      <c r="AQ118" s="173">
        <f t="shared" si="24"/>
        <v>0</v>
      </c>
      <c r="AR118" s="176">
        <f t="shared" si="25"/>
        <v>0</v>
      </c>
    </row>
    <row r="119" spans="1:44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143"/>
      <c r="H119" s="37"/>
      <c r="I119" s="37"/>
      <c r="J119" s="37">
        <f t="shared" si="26"/>
        <v>0</v>
      </c>
      <c r="K119" s="37">
        <f t="shared" si="27"/>
        <v>0</v>
      </c>
      <c r="L119" s="427">
        <f t="shared" si="16"/>
        <v>0</v>
      </c>
      <c r="M119" s="37"/>
      <c r="N119" s="37"/>
      <c r="O119" s="37"/>
      <c r="P119" s="143"/>
      <c r="Q119" s="37"/>
      <c r="R119" s="37"/>
      <c r="S119" s="37"/>
      <c r="T119" s="37">
        <f t="shared" si="17"/>
        <v>0</v>
      </c>
      <c r="U119" s="37">
        <f t="shared" si="18"/>
        <v>0</v>
      </c>
      <c r="V119" s="171">
        <f t="shared" si="19"/>
        <v>0</v>
      </c>
      <c r="W119" s="37"/>
      <c r="X119" s="37"/>
      <c r="Y119" s="205">
        <f t="shared" si="20"/>
        <v>0</v>
      </c>
      <c r="Z119" s="37"/>
      <c r="AA119" s="37"/>
      <c r="AB119" s="37"/>
      <c r="AC119" s="352">
        <f t="shared" si="21"/>
        <v>0</v>
      </c>
      <c r="AD119" s="195"/>
      <c r="AE119" s="195"/>
      <c r="AF119" s="37"/>
      <c r="AG119" s="172">
        <f t="shared" si="22"/>
        <v>0</v>
      </c>
      <c r="AH119" s="195"/>
      <c r="AI119" s="195"/>
      <c r="AJ119" s="195"/>
      <c r="AK119" s="195"/>
      <c r="AL119" s="405">
        <f t="shared" si="23"/>
        <v>0</v>
      </c>
      <c r="AM119" s="195"/>
      <c r="AN119" s="195"/>
      <c r="AO119" s="195"/>
      <c r="AP119" s="195"/>
      <c r="AQ119" s="173">
        <f t="shared" si="24"/>
        <v>0</v>
      </c>
      <c r="AR119" s="176">
        <f t="shared" si="25"/>
        <v>0</v>
      </c>
    </row>
    <row r="120" spans="1:44" x14ac:dyDescent="0.3">
      <c r="A120" s="14">
        <v>100</v>
      </c>
      <c r="B120" s="15" t="s">
        <v>65</v>
      </c>
      <c r="C120" s="16" t="s">
        <v>12</v>
      </c>
      <c r="D120" s="434">
        <v>1.7100000000000001E-2</v>
      </c>
      <c r="E120" s="143"/>
      <c r="F120" s="37"/>
      <c r="G120" s="143"/>
      <c r="H120" s="37"/>
      <c r="I120" s="37"/>
      <c r="J120" s="37">
        <f t="shared" si="26"/>
        <v>0</v>
      </c>
      <c r="K120" s="37">
        <f t="shared" si="27"/>
        <v>0</v>
      </c>
      <c r="L120" s="427">
        <f t="shared" si="16"/>
        <v>1.7100000000000001E-2</v>
      </c>
      <c r="M120" s="37"/>
      <c r="N120" s="37"/>
      <c r="O120" s="37"/>
      <c r="P120" s="143"/>
      <c r="Q120" s="37"/>
      <c r="R120" s="37"/>
      <c r="S120" s="37"/>
      <c r="T120" s="37">
        <f t="shared" si="17"/>
        <v>0</v>
      </c>
      <c r="U120" s="37">
        <f t="shared" si="18"/>
        <v>0</v>
      </c>
      <c r="V120" s="171">
        <f t="shared" si="19"/>
        <v>0</v>
      </c>
      <c r="W120" s="37"/>
      <c r="X120" s="37"/>
      <c r="Y120" s="205">
        <f t="shared" si="20"/>
        <v>0</v>
      </c>
      <c r="Z120" s="37"/>
      <c r="AA120" s="37"/>
      <c r="AB120" s="37"/>
      <c r="AC120" s="352">
        <f t="shared" si="21"/>
        <v>0</v>
      </c>
      <c r="AD120" s="195"/>
      <c r="AE120" s="195"/>
      <c r="AF120" s="37"/>
      <c r="AG120" s="172">
        <f t="shared" si="22"/>
        <v>0</v>
      </c>
      <c r="AH120" s="195"/>
      <c r="AI120" s="195"/>
      <c r="AJ120" s="417">
        <v>4.5400000000000003E-2</v>
      </c>
      <c r="AK120" s="195"/>
      <c r="AL120" s="405">
        <f t="shared" si="23"/>
        <v>4.5400000000000003E-2</v>
      </c>
      <c r="AM120" s="195"/>
      <c r="AN120" s="195"/>
      <c r="AO120" s="417">
        <v>4.5400000000000003E-2</v>
      </c>
      <c r="AP120" s="195"/>
      <c r="AQ120" s="173">
        <f t="shared" si="24"/>
        <v>0</v>
      </c>
      <c r="AR120" s="176">
        <f t="shared" si="25"/>
        <v>6.25E-2</v>
      </c>
    </row>
    <row r="121" spans="1:44" x14ac:dyDescent="0.3">
      <c r="A121" s="14"/>
      <c r="B121" s="253" t="s">
        <v>119</v>
      </c>
      <c r="C121" s="7"/>
      <c r="D121" s="37"/>
      <c r="E121" s="143"/>
      <c r="F121" s="37"/>
      <c r="G121" s="143"/>
      <c r="H121" s="37"/>
      <c r="I121" s="37"/>
      <c r="J121" s="37">
        <f t="shared" si="26"/>
        <v>0</v>
      </c>
      <c r="K121" s="37">
        <f t="shared" si="27"/>
        <v>0</v>
      </c>
      <c r="L121" s="427">
        <f t="shared" si="16"/>
        <v>0</v>
      </c>
      <c r="M121" s="37"/>
      <c r="N121" s="37"/>
      <c r="O121" s="37"/>
      <c r="P121" s="143"/>
      <c r="Q121" s="37"/>
      <c r="R121" s="37"/>
      <c r="S121" s="37"/>
      <c r="T121" s="37">
        <f t="shared" si="17"/>
        <v>0</v>
      </c>
      <c r="U121" s="37">
        <f t="shared" si="18"/>
        <v>0</v>
      </c>
      <c r="V121" s="171">
        <f t="shared" si="19"/>
        <v>0</v>
      </c>
      <c r="W121" s="37"/>
      <c r="X121" s="37"/>
      <c r="Y121" s="205">
        <f t="shared" si="20"/>
        <v>0</v>
      </c>
      <c r="Z121" s="37"/>
      <c r="AA121" s="37"/>
      <c r="AB121" s="37"/>
      <c r="AC121" s="352">
        <f t="shared" si="21"/>
        <v>0</v>
      </c>
      <c r="AD121" s="195"/>
      <c r="AE121" s="195"/>
      <c r="AF121" s="37"/>
      <c r="AG121" s="172">
        <f t="shared" si="22"/>
        <v>0</v>
      </c>
      <c r="AH121" s="195"/>
      <c r="AI121" s="195"/>
      <c r="AJ121" s="195"/>
      <c r="AK121" s="195"/>
      <c r="AL121" s="405">
        <f t="shared" si="23"/>
        <v>0</v>
      </c>
      <c r="AM121" s="195"/>
      <c r="AN121" s="195"/>
      <c r="AO121" s="195"/>
      <c r="AP121" s="195"/>
      <c r="AQ121" s="173">
        <f t="shared" si="24"/>
        <v>0</v>
      </c>
      <c r="AR121" s="176">
        <f t="shared" si="25"/>
        <v>0</v>
      </c>
    </row>
    <row r="122" spans="1:44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143"/>
      <c r="H122" s="37"/>
      <c r="I122" s="37"/>
      <c r="J122" s="37">
        <f t="shared" si="26"/>
        <v>0</v>
      </c>
      <c r="K122" s="37">
        <f t="shared" si="27"/>
        <v>0</v>
      </c>
      <c r="L122" s="427">
        <f t="shared" si="16"/>
        <v>0</v>
      </c>
      <c r="M122" s="37"/>
      <c r="N122" s="37"/>
      <c r="O122" s="37"/>
      <c r="P122" s="143"/>
      <c r="Q122" s="37"/>
      <c r="R122" s="37"/>
      <c r="S122" s="37"/>
      <c r="T122" s="37">
        <f t="shared" si="17"/>
        <v>0</v>
      </c>
      <c r="U122" s="37">
        <f t="shared" si="18"/>
        <v>0</v>
      </c>
      <c r="V122" s="171">
        <f t="shared" si="19"/>
        <v>0</v>
      </c>
      <c r="W122" s="37"/>
      <c r="X122" s="37"/>
      <c r="Y122" s="205">
        <f t="shared" si="20"/>
        <v>0</v>
      </c>
      <c r="Z122" s="37"/>
      <c r="AA122" s="37"/>
      <c r="AB122" s="37"/>
      <c r="AC122" s="352">
        <f t="shared" si="21"/>
        <v>0</v>
      </c>
      <c r="AD122" s="195"/>
      <c r="AE122" s="195"/>
      <c r="AF122" s="37"/>
      <c r="AG122" s="172">
        <f t="shared" si="22"/>
        <v>0</v>
      </c>
      <c r="AH122" s="195"/>
      <c r="AI122" s="195"/>
      <c r="AJ122" s="195"/>
      <c r="AK122" s="195"/>
      <c r="AL122" s="405">
        <f t="shared" si="23"/>
        <v>0</v>
      </c>
      <c r="AM122" s="195"/>
      <c r="AN122" s="195"/>
      <c r="AO122" s="195"/>
      <c r="AP122" s="195"/>
      <c r="AQ122" s="173">
        <f t="shared" si="24"/>
        <v>0</v>
      </c>
      <c r="AR122" s="176">
        <f t="shared" si="25"/>
        <v>0</v>
      </c>
    </row>
    <row r="123" spans="1:44" x14ac:dyDescent="0.3">
      <c r="A123" s="14">
        <v>102</v>
      </c>
      <c r="B123" s="15" t="s">
        <v>73</v>
      </c>
      <c r="C123" s="24" t="s">
        <v>12</v>
      </c>
      <c r="D123" s="37"/>
      <c r="E123" s="143"/>
      <c r="F123" s="37"/>
      <c r="G123" s="143"/>
      <c r="H123" s="37"/>
      <c r="I123" s="37"/>
      <c r="J123" s="37">
        <f t="shared" si="26"/>
        <v>0</v>
      </c>
      <c r="K123" s="37">
        <f t="shared" si="27"/>
        <v>0</v>
      </c>
      <c r="L123" s="427">
        <f t="shared" si="16"/>
        <v>0</v>
      </c>
      <c r="M123" s="37"/>
      <c r="N123" s="37"/>
      <c r="O123" s="37"/>
      <c r="P123" s="143"/>
      <c r="Q123" s="37"/>
      <c r="R123" s="37"/>
      <c r="S123" s="37"/>
      <c r="T123" s="37">
        <f t="shared" si="17"/>
        <v>0</v>
      </c>
      <c r="U123" s="37">
        <f t="shared" si="18"/>
        <v>0</v>
      </c>
      <c r="V123" s="171">
        <f t="shared" si="19"/>
        <v>0</v>
      </c>
      <c r="W123" s="37"/>
      <c r="X123" s="37"/>
      <c r="Y123" s="205">
        <f t="shared" si="20"/>
        <v>0</v>
      </c>
      <c r="Z123" s="37"/>
      <c r="AA123" s="37"/>
      <c r="AB123" s="37"/>
      <c r="AC123" s="352">
        <f t="shared" si="21"/>
        <v>0</v>
      </c>
      <c r="AD123" s="395">
        <v>0.13300000000000001</v>
      </c>
      <c r="AE123" s="195"/>
      <c r="AF123" s="37"/>
      <c r="AG123" s="172">
        <f t="shared" si="22"/>
        <v>0.13300000000000001</v>
      </c>
      <c r="AH123" s="395">
        <v>0.13300000000000001</v>
      </c>
      <c r="AI123" s="195"/>
      <c r="AJ123" s="195"/>
      <c r="AK123" s="195"/>
      <c r="AL123" s="405">
        <f t="shared" si="23"/>
        <v>0.13300000000000001</v>
      </c>
      <c r="AM123" s="395">
        <v>0.13300000000000001</v>
      </c>
      <c r="AN123" s="195"/>
      <c r="AO123" s="195"/>
      <c r="AP123" s="195"/>
      <c r="AQ123" s="173">
        <f t="shared" si="24"/>
        <v>0</v>
      </c>
      <c r="AR123" s="176">
        <f t="shared" si="25"/>
        <v>0.26600000000000001</v>
      </c>
    </row>
    <row r="124" spans="1:44" x14ac:dyDescent="0.3">
      <c r="A124" s="14">
        <v>103</v>
      </c>
      <c r="B124" s="15" t="s">
        <v>74</v>
      </c>
      <c r="C124" s="24" t="s">
        <v>12</v>
      </c>
      <c r="D124" s="37"/>
      <c r="E124" s="143"/>
      <c r="F124" s="427">
        <v>1.7999999999999999E-2</v>
      </c>
      <c r="G124" s="143"/>
      <c r="H124" s="37"/>
      <c r="I124" s="37"/>
      <c r="J124" s="37">
        <f t="shared" si="26"/>
        <v>0</v>
      </c>
      <c r="K124" s="37">
        <f t="shared" si="27"/>
        <v>0</v>
      </c>
      <c r="L124" s="427">
        <f t="shared" si="16"/>
        <v>1.7999999999999999E-2</v>
      </c>
      <c r="M124" s="37"/>
      <c r="N124" s="37"/>
      <c r="O124" s="427">
        <v>1.7999999999999999E-2</v>
      </c>
      <c r="P124" s="143"/>
      <c r="Q124" s="37"/>
      <c r="R124" s="37"/>
      <c r="S124" s="37"/>
      <c r="T124" s="37">
        <f t="shared" si="17"/>
        <v>0</v>
      </c>
      <c r="U124" s="37">
        <f t="shared" si="18"/>
        <v>0</v>
      </c>
      <c r="V124" s="171">
        <f t="shared" si="19"/>
        <v>1.7999999999999999E-2</v>
      </c>
      <c r="W124" s="37"/>
      <c r="X124" s="37"/>
      <c r="Y124" s="205">
        <f t="shared" si="20"/>
        <v>0</v>
      </c>
      <c r="Z124" s="37"/>
      <c r="AA124" s="37"/>
      <c r="AB124" s="37"/>
      <c r="AC124" s="352">
        <f t="shared" si="21"/>
        <v>0</v>
      </c>
      <c r="AD124" s="395">
        <v>1.2E-2</v>
      </c>
      <c r="AE124" s="195"/>
      <c r="AF124" s="37"/>
      <c r="AG124" s="172">
        <f t="shared" si="22"/>
        <v>1.2E-2</v>
      </c>
      <c r="AH124" s="395">
        <v>1.2E-2</v>
      </c>
      <c r="AI124" s="195"/>
      <c r="AJ124" s="195"/>
      <c r="AK124" s="195"/>
      <c r="AL124" s="405">
        <f t="shared" si="23"/>
        <v>1.2E-2</v>
      </c>
      <c r="AM124" s="395">
        <v>1.2E-2</v>
      </c>
      <c r="AN124" s="195"/>
      <c r="AO124" s="195"/>
      <c r="AP124" s="195"/>
      <c r="AQ124" s="173">
        <f t="shared" si="24"/>
        <v>0</v>
      </c>
      <c r="AR124" s="176">
        <f t="shared" si="25"/>
        <v>0.06</v>
      </c>
    </row>
    <row r="125" spans="1:44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143"/>
      <c r="H125" s="37"/>
      <c r="I125" s="37"/>
      <c r="J125" s="37">
        <f t="shared" si="26"/>
        <v>0</v>
      </c>
      <c r="K125" s="37">
        <f t="shared" si="27"/>
        <v>0</v>
      </c>
      <c r="L125" s="427">
        <f t="shared" si="16"/>
        <v>0</v>
      </c>
      <c r="M125" s="37"/>
      <c r="N125" s="37"/>
      <c r="O125" s="37"/>
      <c r="P125" s="143"/>
      <c r="Q125" s="37"/>
      <c r="R125" s="37"/>
      <c r="S125" s="37"/>
      <c r="T125" s="37">
        <f t="shared" si="17"/>
        <v>0</v>
      </c>
      <c r="U125" s="37">
        <f t="shared" si="18"/>
        <v>0</v>
      </c>
      <c r="V125" s="171">
        <f t="shared" si="19"/>
        <v>0</v>
      </c>
      <c r="W125" s="37"/>
      <c r="X125" s="37"/>
      <c r="Y125" s="205">
        <f t="shared" si="20"/>
        <v>0</v>
      </c>
      <c r="Z125" s="37"/>
      <c r="AA125" s="37"/>
      <c r="AB125" s="37"/>
      <c r="AC125" s="352">
        <f t="shared" si="21"/>
        <v>0</v>
      </c>
      <c r="AD125" s="395">
        <v>1.2500000000000001E-2</v>
      </c>
      <c r="AE125" s="195"/>
      <c r="AF125" s="37"/>
      <c r="AG125" s="172">
        <f t="shared" si="22"/>
        <v>1.2500000000000001E-2</v>
      </c>
      <c r="AH125" s="395">
        <v>1.2500000000000001E-2</v>
      </c>
      <c r="AI125" s="195"/>
      <c r="AJ125" s="195"/>
      <c r="AK125" s="195"/>
      <c r="AL125" s="405">
        <f t="shared" si="23"/>
        <v>1.2500000000000001E-2</v>
      </c>
      <c r="AM125" s="395">
        <v>1.2500000000000001E-2</v>
      </c>
      <c r="AN125" s="195"/>
      <c r="AO125" s="195"/>
      <c r="AP125" s="195"/>
      <c r="AQ125" s="173">
        <f t="shared" si="24"/>
        <v>0</v>
      </c>
      <c r="AR125" s="176">
        <f t="shared" si="25"/>
        <v>2.5000000000000001E-2</v>
      </c>
    </row>
    <row r="126" spans="1:44" x14ac:dyDescent="0.3">
      <c r="A126" s="14">
        <v>105</v>
      </c>
      <c r="B126" s="15" t="s">
        <v>77</v>
      </c>
      <c r="C126" s="24" t="s">
        <v>12</v>
      </c>
      <c r="D126" s="434">
        <v>5.5039999999999999E-2</v>
      </c>
      <c r="E126" s="143"/>
      <c r="F126" s="37"/>
      <c r="G126" s="143"/>
      <c r="H126" s="37"/>
      <c r="I126" s="37"/>
      <c r="J126" s="37">
        <f t="shared" si="26"/>
        <v>0</v>
      </c>
      <c r="K126" s="37">
        <f t="shared" si="27"/>
        <v>0</v>
      </c>
      <c r="L126" s="427">
        <f t="shared" si="16"/>
        <v>5.5039999999999999E-2</v>
      </c>
      <c r="M126" s="434">
        <v>0.1216</v>
      </c>
      <c r="N126" s="37"/>
      <c r="O126" s="37"/>
      <c r="P126" s="143"/>
      <c r="Q126" s="37"/>
      <c r="R126" s="37"/>
      <c r="S126" s="37"/>
      <c r="T126" s="37">
        <f t="shared" si="17"/>
        <v>0</v>
      </c>
      <c r="U126" s="37">
        <f t="shared" si="18"/>
        <v>0</v>
      </c>
      <c r="V126" s="171">
        <f t="shared" si="19"/>
        <v>0.1216</v>
      </c>
      <c r="W126" s="37"/>
      <c r="X126" s="37"/>
      <c r="Y126" s="205">
        <f t="shared" si="20"/>
        <v>0</v>
      </c>
      <c r="Z126" s="37"/>
      <c r="AA126" s="37"/>
      <c r="AB126" s="37"/>
      <c r="AC126" s="352">
        <f t="shared" si="21"/>
        <v>0</v>
      </c>
      <c r="AD126" s="195"/>
      <c r="AE126" s="195"/>
      <c r="AF126" s="37"/>
      <c r="AG126" s="172">
        <f t="shared" si="22"/>
        <v>0</v>
      </c>
      <c r="AH126" s="195"/>
      <c r="AI126" s="195"/>
      <c r="AJ126" s="195"/>
      <c r="AK126" s="195"/>
      <c r="AL126" s="405">
        <f t="shared" si="23"/>
        <v>0</v>
      </c>
      <c r="AM126" s="195"/>
      <c r="AN126" s="195"/>
      <c r="AO126" s="195"/>
      <c r="AP126" s="195"/>
      <c r="AQ126" s="173">
        <f t="shared" si="24"/>
        <v>0</v>
      </c>
      <c r="AR126" s="176">
        <f t="shared" si="25"/>
        <v>0.17663999999999999</v>
      </c>
    </row>
    <row r="127" spans="1:44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143"/>
      <c r="H127" s="37"/>
      <c r="I127" s="37"/>
      <c r="J127" s="37">
        <f t="shared" si="26"/>
        <v>0</v>
      </c>
      <c r="K127" s="37">
        <f t="shared" si="27"/>
        <v>0</v>
      </c>
      <c r="L127" s="427">
        <f t="shared" si="16"/>
        <v>0</v>
      </c>
      <c r="M127" s="37"/>
      <c r="N127" s="37"/>
      <c r="O127" s="37"/>
      <c r="P127" s="143"/>
      <c r="Q127" s="37"/>
      <c r="R127" s="37"/>
      <c r="S127" s="37"/>
      <c r="T127" s="37">
        <f t="shared" si="17"/>
        <v>0</v>
      </c>
      <c r="U127" s="37">
        <f t="shared" si="18"/>
        <v>0</v>
      </c>
      <c r="V127" s="171">
        <f t="shared" si="19"/>
        <v>0</v>
      </c>
      <c r="W127" s="37"/>
      <c r="X127" s="37"/>
      <c r="Y127" s="205">
        <f t="shared" si="20"/>
        <v>0</v>
      </c>
      <c r="Z127" s="37"/>
      <c r="AA127" s="37"/>
      <c r="AB127" s="37"/>
      <c r="AC127" s="352">
        <f t="shared" si="21"/>
        <v>0</v>
      </c>
      <c r="AD127" s="195"/>
      <c r="AE127" s="195"/>
      <c r="AF127" s="37"/>
      <c r="AG127" s="172">
        <f t="shared" si="22"/>
        <v>0</v>
      </c>
      <c r="AH127" s="195"/>
      <c r="AI127" s="195"/>
      <c r="AJ127" s="195"/>
      <c r="AK127" s="195"/>
      <c r="AL127" s="405">
        <f t="shared" si="23"/>
        <v>0</v>
      </c>
      <c r="AM127" s="195"/>
      <c r="AN127" s="195"/>
      <c r="AO127" s="195"/>
      <c r="AP127" s="195"/>
      <c r="AQ127" s="173">
        <f t="shared" si="24"/>
        <v>0</v>
      </c>
      <c r="AR127" s="176">
        <f t="shared" si="25"/>
        <v>0</v>
      </c>
    </row>
    <row r="128" spans="1:44" x14ac:dyDescent="0.3">
      <c r="A128" s="14">
        <v>107</v>
      </c>
      <c r="B128" s="23" t="s">
        <v>78</v>
      </c>
      <c r="C128" s="24" t="s">
        <v>12</v>
      </c>
      <c r="D128" s="37"/>
      <c r="E128" s="143"/>
      <c r="F128" s="37"/>
      <c r="G128" s="143"/>
      <c r="H128" s="37"/>
      <c r="I128" s="37"/>
      <c r="J128" s="37">
        <f t="shared" si="26"/>
        <v>0</v>
      </c>
      <c r="K128" s="37">
        <f t="shared" si="27"/>
        <v>0</v>
      </c>
      <c r="L128" s="427">
        <f t="shared" si="16"/>
        <v>0</v>
      </c>
      <c r="M128" s="37"/>
      <c r="N128" s="37"/>
      <c r="O128" s="37"/>
      <c r="P128" s="143"/>
      <c r="Q128" s="37"/>
      <c r="R128" s="37"/>
      <c r="S128" s="37"/>
      <c r="T128" s="37">
        <f t="shared" si="17"/>
        <v>0</v>
      </c>
      <c r="U128" s="37">
        <f t="shared" si="18"/>
        <v>0</v>
      </c>
      <c r="V128" s="171">
        <f t="shared" si="19"/>
        <v>0</v>
      </c>
      <c r="W128" s="37"/>
      <c r="X128" s="37"/>
      <c r="Y128" s="205">
        <f t="shared" si="20"/>
        <v>0</v>
      </c>
      <c r="Z128" s="37"/>
      <c r="AA128" s="37"/>
      <c r="AB128" s="37"/>
      <c r="AC128" s="352">
        <f t="shared" si="21"/>
        <v>0</v>
      </c>
      <c r="AD128" s="195"/>
      <c r="AE128" s="195"/>
      <c r="AF128" s="37"/>
      <c r="AG128" s="172">
        <f t="shared" si="22"/>
        <v>0</v>
      </c>
      <c r="AH128" s="195"/>
      <c r="AI128" s="195"/>
      <c r="AJ128" s="195"/>
      <c r="AK128" s="195"/>
      <c r="AL128" s="405">
        <f t="shared" si="23"/>
        <v>0</v>
      </c>
      <c r="AM128" s="195"/>
      <c r="AN128" s="195"/>
      <c r="AO128" s="195"/>
      <c r="AP128" s="195"/>
      <c r="AQ128" s="173">
        <f t="shared" si="24"/>
        <v>0</v>
      </c>
      <c r="AR128" s="176">
        <f t="shared" si="25"/>
        <v>0</v>
      </c>
    </row>
    <row r="129" spans="1:44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37"/>
      <c r="G129" s="143"/>
      <c r="H129" s="37"/>
      <c r="I129" s="37"/>
      <c r="J129" s="37">
        <f t="shared" si="26"/>
        <v>0</v>
      </c>
      <c r="K129" s="37">
        <f t="shared" si="27"/>
        <v>0</v>
      </c>
      <c r="L129" s="427">
        <f t="shared" si="16"/>
        <v>0</v>
      </c>
      <c r="M129" s="37"/>
      <c r="N129" s="37"/>
      <c r="O129" s="37"/>
      <c r="P129" s="143"/>
      <c r="Q129" s="37"/>
      <c r="R129" s="37"/>
      <c r="S129" s="37"/>
      <c r="T129" s="37">
        <f t="shared" si="17"/>
        <v>0</v>
      </c>
      <c r="U129" s="37">
        <f t="shared" si="18"/>
        <v>0</v>
      </c>
      <c r="V129" s="171">
        <f t="shared" si="19"/>
        <v>0</v>
      </c>
      <c r="W129" s="37"/>
      <c r="X129" s="37"/>
      <c r="Y129" s="205">
        <f t="shared" si="20"/>
        <v>0</v>
      </c>
      <c r="Z129" s="37"/>
      <c r="AA129" s="37"/>
      <c r="AB129" s="37"/>
      <c r="AC129" s="352">
        <f t="shared" si="21"/>
        <v>0</v>
      </c>
      <c r="AD129" s="195"/>
      <c r="AE129" s="195"/>
      <c r="AF129" s="37"/>
      <c r="AG129" s="172">
        <f t="shared" si="22"/>
        <v>0</v>
      </c>
      <c r="AH129" s="195"/>
      <c r="AI129" s="195"/>
      <c r="AJ129" s="195"/>
      <c r="AK129" s="195"/>
      <c r="AL129" s="405">
        <f t="shared" si="23"/>
        <v>0</v>
      </c>
      <c r="AM129" s="195"/>
      <c r="AN129" s="195"/>
      <c r="AO129" s="195"/>
      <c r="AP129" s="195"/>
      <c r="AQ129" s="173">
        <f t="shared" si="24"/>
        <v>0</v>
      </c>
      <c r="AR129" s="176">
        <f t="shared" si="25"/>
        <v>0</v>
      </c>
    </row>
    <row r="130" spans="1:44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37"/>
      <c r="G130" s="143"/>
      <c r="H130" s="37"/>
      <c r="I130" s="37"/>
      <c r="J130" s="37">
        <f t="shared" si="26"/>
        <v>0</v>
      </c>
      <c r="K130" s="37">
        <f t="shared" si="27"/>
        <v>0</v>
      </c>
      <c r="L130" s="427">
        <f t="shared" si="16"/>
        <v>0</v>
      </c>
      <c r="M130" s="37"/>
      <c r="N130" s="37"/>
      <c r="O130" s="37"/>
      <c r="P130" s="143"/>
      <c r="Q130" s="37"/>
      <c r="R130" s="37"/>
      <c r="S130" s="37"/>
      <c r="T130" s="37">
        <f t="shared" si="17"/>
        <v>0</v>
      </c>
      <c r="U130" s="37">
        <f t="shared" si="18"/>
        <v>0</v>
      </c>
      <c r="V130" s="171">
        <f t="shared" si="19"/>
        <v>0</v>
      </c>
      <c r="W130" s="37"/>
      <c r="X130" s="37"/>
      <c r="Y130" s="205">
        <f t="shared" si="20"/>
        <v>0</v>
      </c>
      <c r="Z130" s="37"/>
      <c r="AA130" s="37"/>
      <c r="AB130" s="37"/>
      <c r="AC130" s="352">
        <f t="shared" si="21"/>
        <v>0</v>
      </c>
      <c r="AD130" s="195"/>
      <c r="AE130" s="195"/>
      <c r="AF130" s="37"/>
      <c r="AG130" s="172">
        <f t="shared" si="22"/>
        <v>0</v>
      </c>
      <c r="AH130" s="195"/>
      <c r="AI130" s="195"/>
      <c r="AJ130" s="195"/>
      <c r="AK130" s="195"/>
      <c r="AL130" s="405">
        <f t="shared" si="23"/>
        <v>0</v>
      </c>
      <c r="AM130" s="195"/>
      <c r="AN130" s="195"/>
      <c r="AO130" s="195"/>
      <c r="AP130" s="195"/>
      <c r="AQ130" s="173">
        <f t="shared" si="24"/>
        <v>0</v>
      </c>
      <c r="AR130" s="176">
        <f t="shared" si="25"/>
        <v>0</v>
      </c>
    </row>
    <row r="131" spans="1:44" x14ac:dyDescent="0.3">
      <c r="A131" s="646" t="s">
        <v>230</v>
      </c>
      <c r="B131" s="647"/>
      <c r="C131" s="55"/>
      <c r="D131" s="45"/>
      <c r="E131" s="45"/>
      <c r="F131" s="45"/>
      <c r="G131" s="148"/>
      <c r="H131" s="45"/>
      <c r="I131" s="45"/>
      <c r="J131" s="37">
        <f t="shared" si="26"/>
        <v>0</v>
      </c>
      <c r="K131" s="37">
        <f t="shared" si="27"/>
        <v>0</v>
      </c>
      <c r="L131" s="427">
        <f t="shared" si="16"/>
        <v>0</v>
      </c>
      <c r="M131" s="45"/>
      <c r="N131" s="45"/>
      <c r="O131" s="45"/>
      <c r="P131" s="148"/>
      <c r="Q131" s="45"/>
      <c r="R131" s="45"/>
      <c r="S131" s="45"/>
      <c r="T131" s="37">
        <f t="shared" si="17"/>
        <v>0</v>
      </c>
      <c r="U131" s="37">
        <f t="shared" si="18"/>
        <v>0</v>
      </c>
      <c r="V131" s="171">
        <f t="shared" si="19"/>
        <v>0</v>
      </c>
      <c r="W131" s="148"/>
      <c r="X131" s="148"/>
      <c r="Y131" s="205">
        <f t="shared" si="20"/>
        <v>0</v>
      </c>
      <c r="Z131" s="148"/>
      <c r="AA131" s="148"/>
      <c r="AB131" s="148"/>
      <c r="AC131" s="352">
        <f t="shared" si="21"/>
        <v>0</v>
      </c>
      <c r="AD131" s="197"/>
      <c r="AE131" s="197"/>
      <c r="AF131" s="148"/>
      <c r="AG131" s="172">
        <f t="shared" si="22"/>
        <v>0</v>
      </c>
      <c r="AH131" s="197"/>
      <c r="AI131" s="197"/>
      <c r="AJ131" s="197"/>
      <c r="AK131" s="197"/>
      <c r="AL131" s="405">
        <f t="shared" si="23"/>
        <v>0</v>
      </c>
      <c r="AM131" s="197"/>
      <c r="AN131" s="197"/>
      <c r="AO131" s="197"/>
      <c r="AP131" s="197"/>
      <c r="AQ131" s="173">
        <f t="shared" si="24"/>
        <v>0</v>
      </c>
      <c r="AR131" s="176">
        <f t="shared" si="25"/>
        <v>0</v>
      </c>
    </row>
    <row r="132" spans="1:44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7"/>
      <c r="H132" s="34"/>
      <c r="I132" s="48"/>
      <c r="J132" s="37">
        <f t="shared" si="26"/>
        <v>0</v>
      </c>
      <c r="K132" s="37">
        <f t="shared" si="27"/>
        <v>0</v>
      </c>
      <c r="L132" s="427">
        <f t="shared" si="16"/>
        <v>0</v>
      </c>
      <c r="M132" s="34"/>
      <c r="N132" s="34"/>
      <c r="O132" s="34"/>
      <c r="P132" s="37"/>
      <c r="Q132" s="34"/>
      <c r="R132" s="48"/>
      <c r="S132" s="48"/>
      <c r="T132" s="37">
        <f t="shared" si="17"/>
        <v>0</v>
      </c>
      <c r="U132" s="37">
        <f t="shared" si="18"/>
        <v>0</v>
      </c>
      <c r="V132" s="171">
        <f t="shared" si="19"/>
        <v>0</v>
      </c>
      <c r="W132" s="147"/>
      <c r="X132" s="37"/>
      <c r="Y132" s="205">
        <f t="shared" si="20"/>
        <v>0</v>
      </c>
      <c r="Z132" s="147"/>
      <c r="AA132" s="147"/>
      <c r="AB132" s="147"/>
      <c r="AC132" s="352">
        <f t="shared" si="21"/>
        <v>0</v>
      </c>
      <c r="AD132" s="195"/>
      <c r="AE132" s="195"/>
      <c r="AF132" s="147"/>
      <c r="AG132" s="172">
        <f t="shared" si="22"/>
        <v>0</v>
      </c>
      <c r="AH132" s="195"/>
      <c r="AI132" s="195"/>
      <c r="AJ132" s="195"/>
      <c r="AK132" s="382"/>
      <c r="AL132" s="405">
        <f t="shared" si="23"/>
        <v>0</v>
      </c>
      <c r="AM132" s="195"/>
      <c r="AN132" s="195"/>
      <c r="AO132" s="195"/>
      <c r="AP132" s="382"/>
      <c r="AQ132" s="173">
        <f t="shared" si="24"/>
        <v>0</v>
      </c>
      <c r="AR132" s="176">
        <f t="shared" si="25"/>
        <v>0</v>
      </c>
    </row>
    <row r="133" spans="1:44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7"/>
      <c r="H133" s="34"/>
      <c r="I133" s="48"/>
      <c r="J133" s="37">
        <f t="shared" si="26"/>
        <v>0</v>
      </c>
      <c r="K133" s="37">
        <f t="shared" si="27"/>
        <v>0</v>
      </c>
      <c r="L133" s="427">
        <f t="shared" si="16"/>
        <v>0</v>
      </c>
      <c r="M133" s="34"/>
      <c r="N133" s="34"/>
      <c r="O133" s="34"/>
      <c r="P133" s="37"/>
      <c r="Q133" s="34"/>
      <c r="R133" s="48"/>
      <c r="S133" s="48"/>
      <c r="T133" s="37">
        <f t="shared" si="17"/>
        <v>0</v>
      </c>
      <c r="U133" s="37">
        <f t="shared" si="18"/>
        <v>0</v>
      </c>
      <c r="V133" s="171">
        <f t="shared" si="19"/>
        <v>0</v>
      </c>
      <c r="W133" s="147"/>
      <c r="X133" s="37"/>
      <c r="Y133" s="205">
        <f t="shared" si="20"/>
        <v>0</v>
      </c>
      <c r="Z133" s="147"/>
      <c r="AA133" s="147"/>
      <c r="AB133" s="147"/>
      <c r="AC133" s="352">
        <f t="shared" si="21"/>
        <v>0</v>
      </c>
      <c r="AD133" s="195"/>
      <c r="AE133" s="195"/>
      <c r="AF133" s="147"/>
      <c r="AG133" s="172">
        <f t="shared" si="22"/>
        <v>0</v>
      </c>
      <c r="AH133" s="195"/>
      <c r="AI133" s="195"/>
      <c r="AJ133" s="195"/>
      <c r="AK133" s="382"/>
      <c r="AL133" s="405">
        <f t="shared" si="23"/>
        <v>0</v>
      </c>
      <c r="AM133" s="195"/>
      <c r="AN133" s="195"/>
      <c r="AO133" s="195"/>
      <c r="AP133" s="382"/>
      <c r="AQ133" s="173">
        <f t="shared" si="24"/>
        <v>0</v>
      </c>
      <c r="AR133" s="176">
        <f t="shared" si="25"/>
        <v>0</v>
      </c>
    </row>
    <row r="134" spans="1:44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7"/>
      <c r="H134" s="34"/>
      <c r="I134" s="48"/>
      <c r="J134" s="37">
        <f t="shared" si="26"/>
        <v>0</v>
      </c>
      <c r="K134" s="37">
        <f t="shared" si="27"/>
        <v>0</v>
      </c>
      <c r="L134" s="427">
        <f t="shared" si="16"/>
        <v>0</v>
      </c>
      <c r="M134" s="34"/>
      <c r="N134" s="34"/>
      <c r="O134" s="34"/>
      <c r="P134" s="37"/>
      <c r="Q134" s="34"/>
      <c r="R134" s="48"/>
      <c r="S134" s="48"/>
      <c r="T134" s="37">
        <f t="shared" si="17"/>
        <v>0</v>
      </c>
      <c r="U134" s="37">
        <f t="shared" si="18"/>
        <v>0</v>
      </c>
      <c r="V134" s="171">
        <f t="shared" si="19"/>
        <v>0</v>
      </c>
      <c r="W134" s="147"/>
      <c r="X134" s="37"/>
      <c r="Y134" s="205">
        <f t="shared" si="20"/>
        <v>0</v>
      </c>
      <c r="Z134" s="147"/>
      <c r="AA134" s="147"/>
      <c r="AB134" s="147"/>
      <c r="AC134" s="352">
        <f t="shared" si="21"/>
        <v>0</v>
      </c>
      <c r="AD134" s="195"/>
      <c r="AE134" s="195"/>
      <c r="AF134" s="147"/>
      <c r="AG134" s="172">
        <f t="shared" si="22"/>
        <v>0</v>
      </c>
      <c r="AH134" s="195"/>
      <c r="AI134" s="195"/>
      <c r="AJ134" s="195"/>
      <c r="AK134" s="382"/>
      <c r="AL134" s="405">
        <f t="shared" si="23"/>
        <v>0</v>
      </c>
      <c r="AM134" s="195"/>
      <c r="AN134" s="195"/>
      <c r="AO134" s="195"/>
      <c r="AP134" s="382"/>
      <c r="AQ134" s="173">
        <f t="shared" si="24"/>
        <v>0</v>
      </c>
      <c r="AR134" s="176">
        <f t="shared" si="25"/>
        <v>0</v>
      </c>
    </row>
    <row r="135" spans="1:44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7"/>
      <c r="H135" s="34"/>
      <c r="I135" s="48"/>
      <c r="J135" s="37">
        <f t="shared" ref="J135:J148" si="28">(D135+E135+H135+I135)*$J$5</f>
        <v>0</v>
      </c>
      <c r="K135" s="37">
        <f t="shared" ref="K135:K148" si="29">(D135+F135+G135+H135+I135)*$K$5</f>
        <v>0</v>
      </c>
      <c r="L135" s="427">
        <f t="shared" si="16"/>
        <v>0</v>
      </c>
      <c r="M135" s="34"/>
      <c r="N135" s="34"/>
      <c r="O135" s="34"/>
      <c r="P135" s="37"/>
      <c r="Q135" s="34"/>
      <c r="R135" s="48"/>
      <c r="S135" s="48"/>
      <c r="T135" s="37">
        <f t="shared" si="17"/>
        <v>0</v>
      </c>
      <c r="U135" s="37">
        <f t="shared" si="18"/>
        <v>0</v>
      </c>
      <c r="V135" s="171">
        <f t="shared" si="19"/>
        <v>0</v>
      </c>
      <c r="W135" s="147"/>
      <c r="X135" s="37"/>
      <c r="Y135" s="205">
        <f t="shared" si="20"/>
        <v>0</v>
      </c>
      <c r="Z135" s="147"/>
      <c r="AA135" s="147"/>
      <c r="AB135" s="147"/>
      <c r="AC135" s="352">
        <f t="shared" si="21"/>
        <v>0</v>
      </c>
      <c r="AD135" s="195"/>
      <c r="AE135" s="195"/>
      <c r="AF135" s="147"/>
      <c r="AG135" s="172">
        <f t="shared" si="22"/>
        <v>0</v>
      </c>
      <c r="AH135" s="195"/>
      <c r="AI135" s="195"/>
      <c r="AJ135" s="195"/>
      <c r="AK135" s="382"/>
      <c r="AL135" s="405">
        <f t="shared" si="23"/>
        <v>0</v>
      </c>
      <c r="AM135" s="195"/>
      <c r="AN135" s="195"/>
      <c r="AO135" s="195"/>
      <c r="AP135" s="382"/>
      <c r="AQ135" s="173">
        <f t="shared" si="24"/>
        <v>0</v>
      </c>
      <c r="AR135" s="176">
        <f t="shared" si="25"/>
        <v>0</v>
      </c>
    </row>
    <row r="136" spans="1:44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7"/>
      <c r="H136" s="34"/>
      <c r="I136" s="48"/>
      <c r="J136" s="37">
        <f t="shared" si="28"/>
        <v>0</v>
      </c>
      <c r="K136" s="37">
        <f t="shared" si="29"/>
        <v>0</v>
      </c>
      <c r="L136" s="427">
        <f t="shared" ref="L136:L148" si="30">(I136+H136+G136+F136+E136+D136)*$L$5</f>
        <v>0</v>
      </c>
      <c r="M136" s="34"/>
      <c r="N136" s="34"/>
      <c r="O136" s="34"/>
      <c r="P136" s="37"/>
      <c r="Q136" s="34"/>
      <c r="R136" s="48"/>
      <c r="S136" s="48"/>
      <c r="T136" s="37">
        <f t="shared" ref="T136:T148" si="31">(N136+O136+P136+Q136+R136)*$T$5</f>
        <v>0</v>
      </c>
      <c r="U136" s="37">
        <f t="shared" ref="U136:U148" si="32">(O136+P136+Q136+S136+N136)*$U$5</f>
        <v>0</v>
      </c>
      <c r="V136" s="171">
        <f t="shared" ref="V136:V148" si="33">(S136+R136+Q136+P136+O136+N136+M136)*$V$5</f>
        <v>0</v>
      </c>
      <c r="W136" s="147"/>
      <c r="X136" s="37"/>
      <c r="Y136" s="205">
        <f t="shared" ref="Y136:Y148" si="34">(X136+W136)*$Y$5</f>
        <v>0</v>
      </c>
      <c r="Z136" s="147"/>
      <c r="AA136" s="147"/>
      <c r="AB136" s="147"/>
      <c r="AC136" s="352">
        <f t="shared" ref="AC136:AC148" si="35">(AA136+Z136+AB136)*$AC$5</f>
        <v>0</v>
      </c>
      <c r="AD136" s="195"/>
      <c r="AE136" s="195"/>
      <c r="AF136" s="147"/>
      <c r="AG136" s="172">
        <f t="shared" ref="AG136:AG148" si="36">(AE136+AD136+AF136)*$AG$5</f>
        <v>0</v>
      </c>
      <c r="AH136" s="195"/>
      <c r="AI136" s="195"/>
      <c r="AJ136" s="195"/>
      <c r="AK136" s="382"/>
      <c r="AL136" s="405">
        <f t="shared" ref="AL136:AL148" si="37">(AK136+AJ136+AI136+AH136)*$AL$5</f>
        <v>0</v>
      </c>
      <c r="AM136" s="195"/>
      <c r="AN136" s="195"/>
      <c r="AO136" s="195"/>
      <c r="AP136" s="382"/>
      <c r="AQ136" s="173">
        <f t="shared" ref="AQ136:AQ148" si="38">(AP136+AO136+AN136+AM136)*$AQ$5</f>
        <v>0</v>
      </c>
      <c r="AR136" s="176">
        <f t="shared" ref="AR136:AR148" si="39">AQ136+AL136+AG136+AC136+Y136+V136+L136</f>
        <v>0</v>
      </c>
    </row>
    <row r="137" spans="1:44" x14ac:dyDescent="0.3">
      <c r="A137" s="44"/>
      <c r="B137" s="56" t="s">
        <v>99</v>
      </c>
      <c r="C137" s="34"/>
      <c r="D137" s="34"/>
      <c r="E137" s="34"/>
      <c r="F137" s="34"/>
      <c r="G137" s="37"/>
      <c r="H137" s="34"/>
      <c r="I137" s="34"/>
      <c r="J137" s="37">
        <f t="shared" si="28"/>
        <v>0</v>
      </c>
      <c r="K137" s="37">
        <f t="shared" si="29"/>
        <v>0</v>
      </c>
      <c r="L137" s="427">
        <f t="shared" si="30"/>
        <v>0</v>
      </c>
      <c r="M137" s="34"/>
      <c r="N137" s="34"/>
      <c r="O137" s="34"/>
      <c r="P137" s="37"/>
      <c r="Q137" s="34"/>
      <c r="R137" s="34"/>
      <c r="S137" s="34"/>
      <c r="T137" s="37">
        <f t="shared" si="31"/>
        <v>0</v>
      </c>
      <c r="U137" s="37">
        <f t="shared" si="32"/>
        <v>0</v>
      </c>
      <c r="V137" s="171">
        <f t="shared" si="33"/>
        <v>0</v>
      </c>
      <c r="W137" s="52"/>
      <c r="X137" s="37"/>
      <c r="Y137" s="205">
        <f t="shared" si="34"/>
        <v>0</v>
      </c>
      <c r="Z137" s="52"/>
      <c r="AA137" s="52"/>
      <c r="AB137" s="34"/>
      <c r="AC137" s="352">
        <f t="shared" si="35"/>
        <v>0</v>
      </c>
      <c r="AD137" s="195"/>
      <c r="AE137" s="195"/>
      <c r="AF137" s="34"/>
      <c r="AG137" s="172">
        <f t="shared" si="36"/>
        <v>0</v>
      </c>
      <c r="AH137" s="195"/>
      <c r="AI137" s="195"/>
      <c r="AJ137" s="195"/>
      <c r="AK137" s="195"/>
      <c r="AL137" s="405">
        <f t="shared" si="37"/>
        <v>0</v>
      </c>
      <c r="AM137" s="195"/>
      <c r="AN137" s="195"/>
      <c r="AO137" s="195"/>
      <c r="AP137" s="195"/>
      <c r="AQ137" s="173">
        <f t="shared" si="38"/>
        <v>0</v>
      </c>
      <c r="AR137" s="176">
        <f t="shared" si="39"/>
        <v>0</v>
      </c>
    </row>
    <row r="138" spans="1:44" x14ac:dyDescent="0.3">
      <c r="A138" s="369">
        <v>115</v>
      </c>
      <c r="B138" s="368" t="s">
        <v>261</v>
      </c>
      <c r="C138" s="367" t="s">
        <v>82</v>
      </c>
      <c r="D138" s="34"/>
      <c r="E138" s="34"/>
      <c r="F138" s="34"/>
      <c r="G138" s="37"/>
      <c r="H138" s="34"/>
      <c r="I138" s="34"/>
      <c r="J138" s="37">
        <f t="shared" si="28"/>
        <v>0</v>
      </c>
      <c r="K138" s="37">
        <f t="shared" si="29"/>
        <v>0</v>
      </c>
      <c r="L138" s="427">
        <f t="shared" si="30"/>
        <v>0</v>
      </c>
      <c r="M138" s="34"/>
      <c r="N138" s="34"/>
      <c r="O138" s="34"/>
      <c r="P138" s="37"/>
      <c r="Q138" s="34"/>
      <c r="R138" s="34"/>
      <c r="S138" s="34"/>
      <c r="T138" s="37">
        <f t="shared" si="31"/>
        <v>0</v>
      </c>
      <c r="U138" s="37">
        <f t="shared" si="32"/>
        <v>0</v>
      </c>
      <c r="V138" s="171">
        <f t="shared" si="33"/>
        <v>0</v>
      </c>
      <c r="W138" s="52"/>
      <c r="X138" s="37"/>
      <c r="Y138" s="205">
        <f t="shared" si="34"/>
        <v>0</v>
      </c>
      <c r="Z138" s="52"/>
      <c r="AA138" s="52"/>
      <c r="AB138" s="34"/>
      <c r="AC138" s="352">
        <f t="shared" si="35"/>
        <v>0</v>
      </c>
      <c r="AD138" s="195"/>
      <c r="AE138" s="195"/>
      <c r="AF138" s="34"/>
      <c r="AG138" s="172">
        <f t="shared" si="36"/>
        <v>0</v>
      </c>
      <c r="AH138" s="195"/>
      <c r="AI138" s="195"/>
      <c r="AJ138" s="195"/>
      <c r="AK138" s="195"/>
      <c r="AL138" s="405">
        <f t="shared" si="37"/>
        <v>0</v>
      </c>
      <c r="AM138" s="195"/>
      <c r="AN138" s="195"/>
      <c r="AO138" s="195"/>
      <c r="AP138" s="195"/>
      <c r="AQ138" s="173">
        <f t="shared" si="38"/>
        <v>0</v>
      </c>
      <c r="AR138" s="176">
        <f t="shared" si="39"/>
        <v>0</v>
      </c>
    </row>
    <row r="139" spans="1:44" x14ac:dyDescent="0.3">
      <c r="A139" s="230">
        <v>116</v>
      </c>
      <c r="B139" s="246" t="s">
        <v>86</v>
      </c>
      <c r="C139" s="60" t="s">
        <v>12</v>
      </c>
      <c r="D139" s="17"/>
      <c r="E139" s="17"/>
      <c r="F139" s="34"/>
      <c r="G139" s="143"/>
      <c r="H139" s="17"/>
      <c r="I139" s="34"/>
      <c r="J139" s="37">
        <f t="shared" si="28"/>
        <v>0</v>
      </c>
      <c r="K139" s="37">
        <f t="shared" si="29"/>
        <v>0</v>
      </c>
      <c r="L139" s="427">
        <f t="shared" si="30"/>
        <v>0</v>
      </c>
      <c r="M139" s="17"/>
      <c r="N139" s="17"/>
      <c r="O139" s="34"/>
      <c r="P139" s="143"/>
      <c r="Q139" s="17"/>
      <c r="R139" s="17"/>
      <c r="S139" s="34"/>
      <c r="T139" s="37">
        <f t="shared" si="31"/>
        <v>0</v>
      </c>
      <c r="U139" s="37">
        <f t="shared" si="32"/>
        <v>0</v>
      </c>
      <c r="V139" s="171">
        <f t="shared" si="33"/>
        <v>0</v>
      </c>
      <c r="W139" s="34"/>
      <c r="X139" s="37"/>
      <c r="Y139" s="205">
        <f t="shared" si="34"/>
        <v>0</v>
      </c>
      <c r="Z139" s="17"/>
      <c r="AA139" s="34"/>
      <c r="AB139" s="34"/>
      <c r="AC139" s="352">
        <f t="shared" si="35"/>
        <v>0</v>
      </c>
      <c r="AD139" s="199"/>
      <c r="AE139" s="199"/>
      <c r="AF139" s="34"/>
      <c r="AG139" s="172">
        <f t="shared" si="36"/>
        <v>0</v>
      </c>
      <c r="AH139" s="199"/>
      <c r="AI139" s="199"/>
      <c r="AJ139" s="199"/>
      <c r="AK139" s="199"/>
      <c r="AL139" s="405">
        <f t="shared" si="37"/>
        <v>0</v>
      </c>
      <c r="AM139" s="199"/>
      <c r="AN139" s="199"/>
      <c r="AO139" s="199"/>
      <c r="AP139" s="199"/>
      <c r="AQ139" s="173">
        <f t="shared" si="38"/>
        <v>0</v>
      </c>
      <c r="AR139" s="176">
        <f t="shared" si="39"/>
        <v>0</v>
      </c>
    </row>
    <row r="140" spans="1:44" x14ac:dyDescent="0.3">
      <c r="A140" s="369">
        <v>117</v>
      </c>
      <c r="B140" s="247" t="s">
        <v>233</v>
      </c>
      <c r="C140" s="62" t="s">
        <v>82</v>
      </c>
      <c r="D140" s="17"/>
      <c r="E140" s="34"/>
      <c r="F140" s="34"/>
      <c r="G140" s="143"/>
      <c r="H140" s="17"/>
      <c r="I140" s="34"/>
      <c r="J140" s="37">
        <f t="shared" si="28"/>
        <v>0</v>
      </c>
      <c r="K140" s="37">
        <f t="shared" si="29"/>
        <v>0</v>
      </c>
      <c r="L140" s="427">
        <f t="shared" si="30"/>
        <v>0</v>
      </c>
      <c r="M140" s="17"/>
      <c r="N140" s="17"/>
      <c r="O140" s="34"/>
      <c r="P140" s="143"/>
      <c r="Q140" s="17"/>
      <c r="R140" s="17"/>
      <c r="S140" s="34"/>
      <c r="T140" s="37">
        <f t="shared" si="31"/>
        <v>0</v>
      </c>
      <c r="U140" s="37">
        <f t="shared" si="32"/>
        <v>0</v>
      </c>
      <c r="V140" s="171">
        <f t="shared" si="33"/>
        <v>0</v>
      </c>
      <c r="W140" s="34"/>
      <c r="X140" s="37"/>
      <c r="Y140" s="205">
        <f t="shared" si="34"/>
        <v>0</v>
      </c>
      <c r="Z140" s="17"/>
      <c r="AA140" s="34"/>
      <c r="AB140" s="162"/>
      <c r="AC140" s="352">
        <f t="shared" si="35"/>
        <v>0</v>
      </c>
      <c r="AD140" s="34"/>
      <c r="AE140" s="34"/>
      <c r="AF140" s="162"/>
      <c r="AG140" s="172">
        <f t="shared" si="36"/>
        <v>0</v>
      </c>
      <c r="AH140" s="34"/>
      <c r="AI140" s="199"/>
      <c r="AJ140" s="199"/>
      <c r="AK140" s="199"/>
      <c r="AL140" s="405">
        <f t="shared" si="37"/>
        <v>0</v>
      </c>
      <c r="AM140" s="34"/>
      <c r="AN140" s="199"/>
      <c r="AO140" s="199"/>
      <c r="AP140" s="199"/>
      <c r="AQ140" s="173">
        <f t="shared" si="38"/>
        <v>0</v>
      </c>
      <c r="AR140" s="176">
        <f t="shared" si="39"/>
        <v>0</v>
      </c>
    </row>
    <row r="141" spans="1:44" ht="15.75" customHeight="1" x14ac:dyDescent="0.3">
      <c r="A141" s="230">
        <v>118</v>
      </c>
      <c r="B141" s="246" t="s">
        <v>225</v>
      </c>
      <c r="C141" s="60" t="s">
        <v>12</v>
      </c>
      <c r="D141" s="17"/>
      <c r="E141" s="34"/>
      <c r="F141" s="34"/>
      <c r="G141" s="143"/>
      <c r="H141" s="17"/>
      <c r="I141" s="34"/>
      <c r="J141" s="37">
        <f t="shared" si="28"/>
        <v>0</v>
      </c>
      <c r="K141" s="37">
        <f t="shared" si="29"/>
        <v>0</v>
      </c>
      <c r="L141" s="427">
        <f t="shared" si="30"/>
        <v>0</v>
      </c>
      <c r="M141" s="17"/>
      <c r="N141" s="17"/>
      <c r="O141" s="34"/>
      <c r="P141" s="143"/>
      <c r="Q141" s="17"/>
      <c r="R141" s="17"/>
      <c r="S141" s="34"/>
      <c r="T141" s="37">
        <f t="shared" si="31"/>
        <v>0</v>
      </c>
      <c r="U141" s="37">
        <f t="shared" si="32"/>
        <v>0</v>
      </c>
      <c r="V141" s="171">
        <f t="shared" si="33"/>
        <v>0</v>
      </c>
      <c r="W141" s="34"/>
      <c r="X141" s="37"/>
      <c r="Y141" s="205">
        <f t="shared" si="34"/>
        <v>0</v>
      </c>
      <c r="Z141" s="17"/>
      <c r="AA141" s="34"/>
      <c r="AB141" s="34"/>
      <c r="AC141" s="352">
        <f t="shared" si="35"/>
        <v>0</v>
      </c>
      <c r="AD141" s="199"/>
      <c r="AE141" s="199"/>
      <c r="AF141" s="34"/>
      <c r="AG141" s="172">
        <f t="shared" si="36"/>
        <v>0</v>
      </c>
      <c r="AH141" s="199"/>
      <c r="AI141" s="199"/>
      <c r="AJ141" s="199"/>
      <c r="AK141" s="199"/>
      <c r="AL141" s="405">
        <f t="shared" si="37"/>
        <v>0</v>
      </c>
      <c r="AM141" s="199"/>
      <c r="AN141" s="199"/>
      <c r="AO141" s="199"/>
      <c r="AP141" s="199"/>
      <c r="AQ141" s="173">
        <f t="shared" si="38"/>
        <v>0</v>
      </c>
      <c r="AR141" s="176">
        <f t="shared" si="39"/>
        <v>0</v>
      </c>
    </row>
    <row r="142" spans="1:44" ht="15.75" customHeight="1" x14ac:dyDescent="0.3">
      <c r="A142" s="369">
        <v>119</v>
      </c>
      <c r="B142" s="246" t="s">
        <v>207</v>
      </c>
      <c r="C142" s="60" t="s">
        <v>12</v>
      </c>
      <c r="D142" s="17"/>
      <c r="E142" s="34"/>
      <c r="F142" s="34"/>
      <c r="G142" s="143"/>
      <c r="H142" s="17"/>
      <c r="I142" s="34"/>
      <c r="J142" s="37">
        <f t="shared" si="28"/>
        <v>0</v>
      </c>
      <c r="K142" s="37">
        <f t="shared" si="29"/>
        <v>0</v>
      </c>
      <c r="L142" s="427">
        <f t="shared" si="30"/>
        <v>0</v>
      </c>
      <c r="M142" s="17"/>
      <c r="N142" s="17"/>
      <c r="O142" s="34"/>
      <c r="P142" s="143"/>
      <c r="Q142" s="17"/>
      <c r="R142" s="17"/>
      <c r="S142" s="34"/>
      <c r="T142" s="37">
        <f t="shared" si="31"/>
        <v>0</v>
      </c>
      <c r="U142" s="37">
        <f t="shared" si="32"/>
        <v>0</v>
      </c>
      <c r="V142" s="171">
        <f t="shared" si="33"/>
        <v>0</v>
      </c>
      <c r="W142" s="34"/>
      <c r="X142" s="37"/>
      <c r="Y142" s="205">
        <f t="shared" si="34"/>
        <v>0</v>
      </c>
      <c r="Z142" s="17"/>
      <c r="AA142" s="34"/>
      <c r="AB142" s="34"/>
      <c r="AC142" s="352">
        <f t="shared" si="35"/>
        <v>0</v>
      </c>
      <c r="AD142" s="199"/>
      <c r="AE142" s="199"/>
      <c r="AF142" s="34"/>
      <c r="AG142" s="172">
        <f t="shared" si="36"/>
        <v>0</v>
      </c>
      <c r="AH142" s="199"/>
      <c r="AI142" s="199"/>
      <c r="AJ142" s="199"/>
      <c r="AK142" s="199"/>
      <c r="AL142" s="405">
        <f t="shared" si="37"/>
        <v>0</v>
      </c>
      <c r="AM142" s="199"/>
      <c r="AN142" s="199"/>
      <c r="AO142" s="199"/>
      <c r="AP142" s="199"/>
      <c r="AQ142" s="173">
        <f t="shared" si="38"/>
        <v>0</v>
      </c>
      <c r="AR142" s="176">
        <f t="shared" si="39"/>
        <v>0</v>
      </c>
    </row>
    <row r="143" spans="1:44" x14ac:dyDescent="0.3">
      <c r="A143" s="230">
        <v>120</v>
      </c>
      <c r="B143" s="21" t="s">
        <v>19</v>
      </c>
      <c r="C143" s="22" t="s">
        <v>12</v>
      </c>
      <c r="D143" s="34"/>
      <c r="E143" s="17"/>
      <c r="F143" s="34"/>
      <c r="G143" s="143"/>
      <c r="H143" s="34"/>
      <c r="I143" s="34"/>
      <c r="J143" s="37">
        <f t="shared" si="28"/>
        <v>0</v>
      </c>
      <c r="K143" s="37">
        <f t="shared" si="29"/>
        <v>0</v>
      </c>
      <c r="L143" s="427">
        <f t="shared" si="30"/>
        <v>0</v>
      </c>
      <c r="M143" s="34"/>
      <c r="N143" s="34"/>
      <c r="O143" s="34"/>
      <c r="P143" s="143"/>
      <c r="Q143" s="34"/>
      <c r="R143" s="34"/>
      <c r="S143" s="34"/>
      <c r="T143" s="37">
        <f t="shared" si="31"/>
        <v>0</v>
      </c>
      <c r="U143" s="37">
        <f t="shared" si="32"/>
        <v>0</v>
      </c>
      <c r="V143" s="171">
        <f t="shared" si="33"/>
        <v>0</v>
      </c>
      <c r="W143" s="34"/>
      <c r="X143" s="37"/>
      <c r="Y143" s="205">
        <f t="shared" si="34"/>
        <v>0</v>
      </c>
      <c r="Z143" s="34"/>
      <c r="AA143" s="34"/>
      <c r="AB143" s="34"/>
      <c r="AC143" s="352">
        <f t="shared" si="35"/>
        <v>0</v>
      </c>
      <c r="AD143" s="195"/>
      <c r="AE143" s="195"/>
      <c r="AF143" s="34"/>
      <c r="AG143" s="172">
        <f t="shared" si="36"/>
        <v>0</v>
      </c>
      <c r="AH143" s="195"/>
      <c r="AI143" s="195"/>
      <c r="AJ143" s="195"/>
      <c r="AK143" s="195"/>
      <c r="AL143" s="405">
        <f t="shared" si="37"/>
        <v>0</v>
      </c>
      <c r="AM143" s="195"/>
      <c r="AN143" s="195"/>
      <c r="AO143" s="195"/>
      <c r="AP143" s="195"/>
      <c r="AQ143" s="173">
        <f t="shared" si="38"/>
        <v>0</v>
      </c>
      <c r="AR143" s="176">
        <f t="shared" si="39"/>
        <v>0</v>
      </c>
    </row>
    <row r="144" spans="1:44" ht="22.8" x14ac:dyDescent="0.3">
      <c r="A144" s="369">
        <v>121</v>
      </c>
      <c r="B144" s="246" t="s">
        <v>227</v>
      </c>
      <c r="C144" s="60" t="s">
        <v>82</v>
      </c>
      <c r="D144" s="17"/>
      <c r="E144" s="17"/>
      <c r="F144" s="34"/>
      <c r="G144" s="143"/>
      <c r="H144" s="17"/>
      <c r="I144" s="34"/>
      <c r="J144" s="37">
        <f t="shared" si="28"/>
        <v>0</v>
      </c>
      <c r="K144" s="37">
        <f t="shared" si="29"/>
        <v>0</v>
      </c>
      <c r="L144" s="427">
        <f t="shared" si="30"/>
        <v>0</v>
      </c>
      <c r="M144" s="17"/>
      <c r="N144" s="17"/>
      <c r="O144" s="34"/>
      <c r="P144" s="143"/>
      <c r="Q144" s="17"/>
      <c r="R144" s="17"/>
      <c r="S144" s="34"/>
      <c r="T144" s="37">
        <f t="shared" si="31"/>
        <v>0</v>
      </c>
      <c r="U144" s="37">
        <f t="shared" si="32"/>
        <v>0</v>
      </c>
      <c r="V144" s="171">
        <f t="shared" si="33"/>
        <v>0</v>
      </c>
      <c r="W144" s="34"/>
      <c r="X144" s="37"/>
      <c r="Y144" s="205">
        <f t="shared" si="34"/>
        <v>0</v>
      </c>
      <c r="Z144" s="17"/>
      <c r="AA144" s="34"/>
      <c r="AB144" s="34"/>
      <c r="AC144" s="352">
        <f t="shared" si="35"/>
        <v>0</v>
      </c>
      <c r="AD144" s="195"/>
      <c r="AE144" s="195"/>
      <c r="AF144" s="34"/>
      <c r="AG144" s="172">
        <f t="shared" si="36"/>
        <v>0</v>
      </c>
      <c r="AH144" s="195"/>
      <c r="AI144" s="195"/>
      <c r="AJ144" s="195"/>
      <c r="AK144" s="195"/>
      <c r="AL144" s="405">
        <f t="shared" si="37"/>
        <v>0</v>
      </c>
      <c r="AM144" s="195"/>
      <c r="AN144" s="195"/>
      <c r="AO144" s="195"/>
      <c r="AP144" s="195"/>
      <c r="AQ144" s="173">
        <f t="shared" si="38"/>
        <v>0</v>
      </c>
      <c r="AR144" s="176">
        <f t="shared" si="39"/>
        <v>0</v>
      </c>
    </row>
    <row r="145" spans="1:44" x14ac:dyDescent="0.3">
      <c r="A145" s="230">
        <v>122</v>
      </c>
      <c r="B145" s="246" t="s">
        <v>228</v>
      </c>
      <c r="C145" s="60" t="s">
        <v>82</v>
      </c>
      <c r="D145" s="17"/>
      <c r="E145" s="17"/>
      <c r="F145" s="34"/>
      <c r="G145" s="143"/>
      <c r="H145" s="17"/>
      <c r="I145" s="34"/>
      <c r="J145" s="37">
        <f t="shared" si="28"/>
        <v>0</v>
      </c>
      <c r="K145" s="37">
        <f t="shared" si="29"/>
        <v>0</v>
      </c>
      <c r="L145" s="427">
        <f t="shared" si="30"/>
        <v>0</v>
      </c>
      <c r="M145" s="17"/>
      <c r="N145" s="17"/>
      <c r="O145" s="34"/>
      <c r="P145" s="143"/>
      <c r="Q145" s="17"/>
      <c r="R145" s="17"/>
      <c r="S145" s="34"/>
      <c r="T145" s="37">
        <f t="shared" si="31"/>
        <v>0</v>
      </c>
      <c r="U145" s="37">
        <f t="shared" si="32"/>
        <v>0</v>
      </c>
      <c r="V145" s="171">
        <f t="shared" si="33"/>
        <v>0</v>
      </c>
      <c r="W145" s="34"/>
      <c r="X145" s="37"/>
      <c r="Y145" s="205">
        <f t="shared" si="34"/>
        <v>0</v>
      </c>
      <c r="Z145" s="17"/>
      <c r="AA145" s="34"/>
      <c r="AB145" s="34"/>
      <c r="AC145" s="352">
        <f t="shared" si="35"/>
        <v>0</v>
      </c>
      <c r="AD145" s="195"/>
      <c r="AE145" s="195"/>
      <c r="AF145" s="34"/>
      <c r="AG145" s="172">
        <f t="shared" si="36"/>
        <v>0</v>
      </c>
      <c r="AH145" s="195"/>
      <c r="AI145" s="195"/>
      <c r="AJ145" s="195"/>
      <c r="AK145" s="195"/>
      <c r="AL145" s="405">
        <f t="shared" si="37"/>
        <v>0</v>
      </c>
      <c r="AM145" s="195"/>
      <c r="AN145" s="195"/>
      <c r="AO145" s="195"/>
      <c r="AP145" s="195"/>
      <c r="AQ145" s="173">
        <f t="shared" si="38"/>
        <v>0</v>
      </c>
      <c r="AR145" s="176">
        <f t="shared" si="39"/>
        <v>0</v>
      </c>
    </row>
    <row r="146" spans="1:44" x14ac:dyDescent="0.3">
      <c r="A146" s="369">
        <v>123</v>
      </c>
      <c r="B146" s="246" t="s">
        <v>235</v>
      </c>
      <c r="C146" s="60" t="s">
        <v>82</v>
      </c>
      <c r="D146" s="17"/>
      <c r="E146" s="17"/>
      <c r="F146" s="34"/>
      <c r="G146" s="143"/>
      <c r="H146" s="37"/>
      <c r="I146" s="34"/>
      <c r="J146" s="37">
        <f t="shared" si="28"/>
        <v>0</v>
      </c>
      <c r="K146" s="37">
        <f t="shared" si="29"/>
        <v>0</v>
      </c>
      <c r="L146" s="427">
        <f t="shared" si="30"/>
        <v>0</v>
      </c>
      <c r="M146" s="17"/>
      <c r="N146" s="17"/>
      <c r="O146" s="34"/>
      <c r="P146" s="143"/>
      <c r="Q146" s="37"/>
      <c r="R146" s="37"/>
      <c r="S146" s="34"/>
      <c r="T146" s="37">
        <f t="shared" si="31"/>
        <v>0</v>
      </c>
      <c r="U146" s="37">
        <f t="shared" si="32"/>
        <v>0</v>
      </c>
      <c r="V146" s="171">
        <f t="shared" si="33"/>
        <v>0</v>
      </c>
      <c r="W146" s="34"/>
      <c r="X146" s="37"/>
      <c r="Y146" s="205">
        <f t="shared" si="34"/>
        <v>0</v>
      </c>
      <c r="Z146" s="17"/>
      <c r="AA146" s="34"/>
      <c r="AB146" s="34"/>
      <c r="AC146" s="352">
        <f t="shared" si="35"/>
        <v>0</v>
      </c>
      <c r="AD146" s="199"/>
      <c r="AE146" s="199"/>
      <c r="AF146" s="34"/>
      <c r="AG146" s="172">
        <f t="shared" si="36"/>
        <v>0</v>
      </c>
      <c r="AH146" s="199"/>
      <c r="AI146" s="199"/>
      <c r="AJ146" s="199"/>
      <c r="AK146" s="199"/>
      <c r="AL146" s="405">
        <f t="shared" si="37"/>
        <v>0</v>
      </c>
      <c r="AM146" s="199"/>
      <c r="AN146" s="199"/>
      <c r="AO146" s="199"/>
      <c r="AP146" s="199"/>
      <c r="AQ146" s="173">
        <f t="shared" si="38"/>
        <v>0</v>
      </c>
      <c r="AR146" s="176">
        <f t="shared" si="39"/>
        <v>0</v>
      </c>
    </row>
    <row r="147" spans="1:44" ht="22.8" x14ac:dyDescent="0.3">
      <c r="A147" s="230">
        <v>124</v>
      </c>
      <c r="B147" s="246" t="s">
        <v>229</v>
      </c>
      <c r="C147" s="60" t="s">
        <v>82</v>
      </c>
      <c r="D147" s="17"/>
      <c r="E147" s="17"/>
      <c r="F147" s="34"/>
      <c r="G147" s="143"/>
      <c r="H147" s="37"/>
      <c r="I147" s="34"/>
      <c r="J147" s="37">
        <f t="shared" si="28"/>
        <v>0</v>
      </c>
      <c r="K147" s="37">
        <f t="shared" si="29"/>
        <v>0</v>
      </c>
      <c r="L147" s="427">
        <f t="shared" si="30"/>
        <v>0</v>
      </c>
      <c r="M147" s="17"/>
      <c r="N147" s="17"/>
      <c r="O147" s="34"/>
      <c r="P147" s="143"/>
      <c r="Q147" s="37"/>
      <c r="R147" s="37"/>
      <c r="S147" s="34"/>
      <c r="T147" s="37">
        <f t="shared" si="31"/>
        <v>0</v>
      </c>
      <c r="U147" s="37">
        <f t="shared" si="32"/>
        <v>0</v>
      </c>
      <c r="V147" s="171">
        <f t="shared" si="33"/>
        <v>0</v>
      </c>
      <c r="W147" s="34"/>
      <c r="X147" s="37"/>
      <c r="Y147" s="205">
        <f t="shared" si="34"/>
        <v>0</v>
      </c>
      <c r="Z147" s="17"/>
      <c r="AA147" s="34"/>
      <c r="AB147" s="34"/>
      <c r="AC147" s="352">
        <f t="shared" si="35"/>
        <v>0</v>
      </c>
      <c r="AD147" s="199"/>
      <c r="AE147" s="199"/>
      <c r="AF147" s="34"/>
      <c r="AG147" s="172">
        <f t="shared" si="36"/>
        <v>0</v>
      </c>
      <c r="AH147" s="199"/>
      <c r="AI147" s="199"/>
      <c r="AJ147" s="199"/>
      <c r="AK147" s="199"/>
      <c r="AL147" s="405">
        <f t="shared" si="37"/>
        <v>0</v>
      </c>
      <c r="AM147" s="199"/>
      <c r="AN147" s="199"/>
      <c r="AO147" s="199"/>
      <c r="AP147" s="199"/>
      <c r="AQ147" s="173">
        <f t="shared" si="38"/>
        <v>0</v>
      </c>
      <c r="AR147" s="176">
        <f t="shared" si="39"/>
        <v>0</v>
      </c>
    </row>
    <row r="148" spans="1:44" x14ac:dyDescent="0.3">
      <c r="A148" s="369">
        <v>125</v>
      </c>
      <c r="B148" s="246" t="s">
        <v>206</v>
      </c>
      <c r="C148" s="60" t="s">
        <v>82</v>
      </c>
      <c r="D148" s="17"/>
      <c r="E148" s="17"/>
      <c r="F148" s="34"/>
      <c r="G148" s="34"/>
      <c r="H148" s="37"/>
      <c r="I148" s="34"/>
      <c r="J148" s="37">
        <f t="shared" si="28"/>
        <v>0</v>
      </c>
      <c r="K148" s="37">
        <f t="shared" si="29"/>
        <v>0</v>
      </c>
      <c r="L148" s="427">
        <f t="shared" si="30"/>
        <v>0</v>
      </c>
      <c r="M148" s="17"/>
      <c r="N148" s="17"/>
      <c r="O148" s="34"/>
      <c r="P148" s="34"/>
      <c r="Q148" s="37"/>
      <c r="R148" s="37"/>
      <c r="S148" s="34"/>
      <c r="T148" s="37">
        <f t="shared" si="31"/>
        <v>0</v>
      </c>
      <c r="U148" s="37">
        <f t="shared" si="32"/>
        <v>0</v>
      </c>
      <c r="V148" s="171">
        <f t="shared" si="33"/>
        <v>0</v>
      </c>
      <c r="W148" s="34"/>
      <c r="X148" s="37"/>
      <c r="Y148" s="205">
        <f t="shared" si="34"/>
        <v>0</v>
      </c>
      <c r="Z148" s="17"/>
      <c r="AA148" s="34"/>
      <c r="AB148" s="34"/>
      <c r="AC148" s="352">
        <f t="shared" si="35"/>
        <v>0</v>
      </c>
      <c r="AD148" s="199"/>
      <c r="AE148" s="199"/>
      <c r="AF148" s="34"/>
      <c r="AG148" s="172">
        <f t="shared" si="36"/>
        <v>0</v>
      </c>
      <c r="AH148" s="199"/>
      <c r="AI148" s="199"/>
      <c r="AJ148" s="199"/>
      <c r="AK148" s="199"/>
      <c r="AL148" s="405">
        <f t="shared" si="37"/>
        <v>0</v>
      </c>
      <c r="AM148" s="199"/>
      <c r="AN148" s="199"/>
      <c r="AO148" s="199"/>
      <c r="AP148" s="199"/>
      <c r="AQ148" s="173">
        <f t="shared" si="38"/>
        <v>0</v>
      </c>
      <c r="AR148" s="176">
        <f t="shared" si="39"/>
        <v>0</v>
      </c>
    </row>
  </sheetData>
  <mergeCells count="21">
    <mergeCell ref="AH2:AK2"/>
    <mergeCell ref="AL2:AL4"/>
    <mergeCell ref="AC2:AC4"/>
    <mergeCell ref="W2:X2"/>
    <mergeCell ref="Y2:Y4"/>
    <mergeCell ref="V2:V4"/>
    <mergeCell ref="A131:B131"/>
    <mergeCell ref="A1:AR1"/>
    <mergeCell ref="D2:I2"/>
    <mergeCell ref="AM2:AP2"/>
    <mergeCell ref="J2:J4"/>
    <mergeCell ref="K2:K4"/>
    <mergeCell ref="L2:L4"/>
    <mergeCell ref="AG2:AG4"/>
    <mergeCell ref="AD2:AF2"/>
    <mergeCell ref="AQ2:AQ4"/>
    <mergeCell ref="AR2:AR4"/>
    <mergeCell ref="M2:S2"/>
    <mergeCell ref="T2:T4"/>
    <mergeCell ref="U2:U4"/>
    <mergeCell ref="Z2:AB2"/>
  </mergeCells>
  <pageMargins left="0" right="0" top="0" bottom="0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8" sqref="N8"/>
    </sheetView>
  </sheetViews>
  <sheetFormatPr defaultRowHeight="14.4" x14ac:dyDescent="0.3"/>
  <cols>
    <col min="1" max="1" width="4" customWidth="1"/>
    <col min="2" max="2" width="23.109375" style="282" customWidth="1"/>
    <col min="3" max="3" width="3.6640625" customWidth="1"/>
    <col min="4" max="8" width="11.5546875" customWidth="1"/>
    <col min="9" max="9" width="14.44140625" customWidth="1"/>
    <col min="10" max="10" width="14.44140625" hidden="1" customWidth="1"/>
    <col min="11" max="11" width="11.5546875" customWidth="1"/>
  </cols>
  <sheetData>
    <row r="1" spans="1:11" ht="15" customHeight="1" x14ac:dyDescent="0.3">
      <c r="A1" s="650" t="s">
        <v>112</v>
      </c>
      <c r="B1" s="650"/>
      <c r="C1" s="650"/>
      <c r="D1" s="650"/>
      <c r="E1" s="650"/>
      <c r="F1" s="650"/>
      <c r="G1" s="650"/>
      <c r="H1" s="650"/>
    </row>
    <row r="2" spans="1:11" ht="53.25" customHeight="1" x14ac:dyDescent="0.3">
      <c r="A2" s="1"/>
      <c r="B2" s="295"/>
      <c r="C2" s="2"/>
      <c r="D2" s="588" t="s">
        <v>377</v>
      </c>
      <c r="E2" s="585" t="s">
        <v>378</v>
      </c>
      <c r="F2" s="612" t="s">
        <v>379</v>
      </c>
      <c r="G2" s="615" t="s">
        <v>392</v>
      </c>
      <c r="H2" s="613" t="s">
        <v>381</v>
      </c>
      <c r="I2" s="616" t="s">
        <v>393</v>
      </c>
      <c r="J2" s="614" t="s">
        <v>347</v>
      </c>
      <c r="K2" s="510" t="s">
        <v>143</v>
      </c>
    </row>
    <row r="3" spans="1:11" x14ac:dyDescent="0.3">
      <c r="A3" s="6"/>
      <c r="B3" s="268" t="s">
        <v>135</v>
      </c>
      <c r="C3" s="8"/>
      <c r="D3" s="595"/>
      <c r="E3" s="550"/>
      <c r="F3" s="580"/>
      <c r="G3" s="555"/>
      <c r="H3" s="580"/>
      <c r="I3" s="570"/>
      <c r="J3" s="580"/>
      <c r="K3" s="550"/>
    </row>
    <row r="4" spans="1:11" x14ac:dyDescent="0.3">
      <c r="A4" s="6"/>
      <c r="B4" s="296" t="s">
        <v>4</v>
      </c>
      <c r="C4" s="8"/>
      <c r="D4" s="436">
        <f>'Сб День 6 Нед 2'!L5+'Пт День 5 Нед 2'!I5+'Чт День 4 Нед 2'!I5+'Ср День 3 Нед 2'!I5+'Вт  День 2 Нед 2'!J5+'Пн 1 день нед 2'!L5</f>
        <v>6</v>
      </c>
      <c r="E4" s="436">
        <f>'Сб День 6 Нед 2'!V5+'Пт День 5 Нед 2'!O5+'Чт День 4 Нед 2'!O5+'Ср День 3 Нед 2'!R5+'Вт  День 2 Нед 2'!S5+'Пн 1 день нед 2'!U5</f>
        <v>6</v>
      </c>
      <c r="F4" s="436">
        <f>'Сб День 6 Нед 2'!Y5+'Пт День 5 Нед 2'!R5+'Чт День 4 Нед 2'!R5+'Ср День 3 Нед 2'!U5+'Вт  День 2 Нед 2'!V5+'Пн 1 день нед 2'!X5</f>
        <v>6</v>
      </c>
      <c r="G4" s="436">
        <f>'Сб День 6 Нед 2'!AC5+'Пт День 5 Нед 2'!V5+'Чт День 4 Нед 2'!V5+'Ср День 3 Нед 2'!Y5+'Вт  День 2 Нед 2'!Z5+'Пн 1 день нед 2'!AB5</f>
        <v>6</v>
      </c>
      <c r="H4" s="436">
        <f>'Сб День 6 Нед 2'!AG5+'Пт День 5 Нед 2'!Z5+'Чт День 4 Нед 2'!Z5+'Ср День 3 Нед 2'!AC5+'Вт  День 2 Нед 2'!AD5+'Пн 1 день нед 2'!AF5</f>
        <v>6</v>
      </c>
      <c r="I4" s="436">
        <f>'Сб День 6 Нед 2'!AL5+'Пт День 5 Нед 2'!AE5+'Чт День 4 Нед 2'!AE5+'Ср День 3 Нед 2'!AI5+'Вт  День 2 Нед 2'!AI5+'Пн 1 день нед 2'!AK5</f>
        <v>6</v>
      </c>
      <c r="J4" s="436">
        <f>'Сб День 6 Нед 2'!AQ5+'Пт День 5 Нед 2'!AJ5+'Чт День 4 Нед 2'!AJ5+'Ср День 3 Нед 2'!AO5+'Вт  День 2 Нед 2'!AN5+'Пн 1 день нед 2'!AP5</f>
        <v>0</v>
      </c>
      <c r="K4" s="436">
        <f>J4+I4+H4+G4+F4+E4+D4</f>
        <v>36</v>
      </c>
    </row>
    <row r="5" spans="1:11" x14ac:dyDescent="0.3">
      <c r="A5" s="10"/>
      <c r="B5" s="297" t="s">
        <v>5</v>
      </c>
      <c r="C5" s="11"/>
      <c r="D5" s="167"/>
      <c r="E5" s="167"/>
      <c r="F5" s="167"/>
      <c r="G5" s="167"/>
      <c r="H5" s="168"/>
      <c r="I5" s="17"/>
      <c r="J5" s="17"/>
      <c r="K5" s="178"/>
    </row>
    <row r="6" spans="1:11" x14ac:dyDescent="0.3">
      <c r="A6" s="6"/>
      <c r="B6" s="268" t="s">
        <v>193</v>
      </c>
      <c r="C6" s="51"/>
      <c r="D6" s="169"/>
      <c r="E6" s="169"/>
      <c r="F6" s="169"/>
      <c r="G6" s="169"/>
      <c r="H6" s="45"/>
      <c r="I6" s="17"/>
      <c r="J6" s="17"/>
      <c r="K6" s="178"/>
    </row>
    <row r="7" spans="1:11" ht="15" customHeight="1" x14ac:dyDescent="0.3">
      <c r="A7" s="14">
        <v>1</v>
      </c>
      <c r="B7" s="237" t="s">
        <v>11</v>
      </c>
      <c r="C7" s="16" t="s">
        <v>12</v>
      </c>
      <c r="D7" s="185">
        <f>'Сб День 6 Нед 2'!L7+'Пт День 5 Нед 2'!I7+'Чт День 4 Нед 2'!I7+'Ср День 3 Нед 2'!I7+'Вт  День 2 Нед 2'!J7+'Пн 1 день нед 2'!L7</f>
        <v>0</v>
      </c>
      <c r="E7" s="185">
        <f>'Сб День 6 Нед 2'!V7+'Пт День 5 Нед 2'!O7+'Чт День 4 Нед 2'!O7+'Ср День 3 Нед 2'!R7+'Вт  День 2 Нед 2'!S7+'Пн 1 день нед 2'!U7</f>
        <v>0</v>
      </c>
      <c r="F7" s="185">
        <f>'Сб День 6 Нед 2'!Y7+'Пт День 5 Нед 2'!R7+'Чт День 4 Нед 2'!R7+'Ср День 3 Нед 2'!U7+'Вт  День 2 Нед 2'!V7+'Пн 1 день нед 2'!X7</f>
        <v>0</v>
      </c>
      <c r="G7" s="185">
        <f>'Сб День 6 Нед 2'!AC7+'Пт День 5 Нед 2'!V7+'Чт День 4 Нед 2'!V7+'Ср День 3 Нед 2'!Y7+'Вт  День 2 Нед 2'!Z7+'Пн 1 день нед 2'!AB7</f>
        <v>0</v>
      </c>
      <c r="H7" s="37">
        <f>'Сб День 6 Нед 2'!AG7+'Пт День 5 Нед 2'!Z7+'Чт День 4 Нед 2'!Z7+'Ср День 3 Нед 2'!AC7+'Вт  День 2 Нед 2'!AD7+'Пн 1 день нед 2'!AF7</f>
        <v>0</v>
      </c>
      <c r="I7" s="143">
        <f>'Сб День 6 Нед 2'!AL7+'Пт День 5 Нед 2'!AE7+'Чт День 4 Нед 2'!AE7+'Ср День 3 Нед 2'!AI7+'Вт  День 2 Нед 2'!AI7+'Пн 1 день нед 2'!AK7</f>
        <v>0</v>
      </c>
      <c r="J7" s="143">
        <f>'Сб День 6 Нед 2'!AQ7+'Пт День 5 Нед 2'!AJ7+'Чт День 4 Нед 2'!AJ7+'Ср День 3 Нед 2'!AO7+'Вт  День 2 Нед 2'!AN7+'Пн 1 день нед 2'!AP7</f>
        <v>0</v>
      </c>
      <c r="K7" s="179">
        <f>J7+I7+H7+G7+F7+E7+D7</f>
        <v>0</v>
      </c>
    </row>
    <row r="8" spans="1:11" x14ac:dyDescent="0.3">
      <c r="A8" s="14">
        <v>2</v>
      </c>
      <c r="B8" s="238" t="s">
        <v>13</v>
      </c>
      <c r="C8" s="19" t="s">
        <v>12</v>
      </c>
      <c r="D8" s="185">
        <f>'Сб День 6 Нед 2'!L8+'Пт День 5 Нед 2'!I8+'Чт День 4 Нед 2'!I8+'Ср День 3 Нед 2'!I8+'Вт  День 2 Нед 2'!J8+'Пн 1 день нед 2'!L8</f>
        <v>0.14099999999999999</v>
      </c>
      <c r="E8" s="185">
        <f>'Сб День 6 Нед 2'!V8+'Пт День 5 Нед 2'!O8+'Чт День 4 Нед 2'!O8+'Ср День 3 Нед 2'!R8+'Вт  День 2 Нед 2'!S8+'Пн 1 день нед 2'!U8</f>
        <v>0.161</v>
      </c>
      <c r="F8" s="185">
        <f>'Сб День 6 Нед 2'!Y8+'Пт День 5 Нед 2'!R8+'Чт День 4 Нед 2'!R8+'Ср День 3 Нед 2'!U8+'Вт  День 2 Нед 2'!V8+'Пн 1 день нед 2'!X8</f>
        <v>0</v>
      </c>
      <c r="G8" s="185">
        <f>'Сб День 6 Нед 2'!AC8+'Пт День 5 Нед 2'!V8+'Чт День 4 Нед 2'!V8+'Ср День 3 Нед 2'!Y8+'Вт  День 2 Нед 2'!Z8+'Пн 1 день нед 2'!AB8</f>
        <v>0</v>
      </c>
      <c r="H8" s="37">
        <f>'Сб День 6 Нед 2'!AG8+'Пт День 5 Нед 2'!Z8+'Чт День 4 Нед 2'!Z8+'Ср День 3 Нед 2'!AC8+'Вт  День 2 Нед 2'!AD8+'Пн 1 день нед 2'!AF8</f>
        <v>0</v>
      </c>
      <c r="I8" s="143">
        <f>'Сб День 6 Нед 2'!AL8+'Пт День 5 Нед 2'!AE8+'Чт День 4 Нед 2'!AE8+'Ср День 3 Нед 2'!AI8+'Вт  День 2 Нед 2'!AI8+'Пн 1 день нед 2'!AK8</f>
        <v>7.6000000000000012E-2</v>
      </c>
      <c r="J8" s="143">
        <f>'Сб День 6 Нед 2'!AQ8+'Пт День 5 Нед 2'!AJ8+'Чт День 4 Нед 2'!AJ8+'Ср День 3 Нед 2'!AO8+'Вт  День 2 Нед 2'!AN8+'Пн 1 день нед 2'!AP8</f>
        <v>0</v>
      </c>
      <c r="K8" s="179">
        <f t="shared" ref="K8:K71" si="0">J8+I8+H8+G8+F8+E8+D8</f>
        <v>0.378</v>
      </c>
    </row>
    <row r="9" spans="1:11" x14ac:dyDescent="0.3">
      <c r="A9" s="14">
        <v>3</v>
      </c>
      <c r="B9" s="239" t="s">
        <v>144</v>
      </c>
      <c r="C9" s="16" t="s">
        <v>12</v>
      </c>
      <c r="D9" s="185">
        <f>'Сб День 6 Нед 2'!L9+'Пт День 5 Нед 2'!I9+'Чт День 4 Нед 2'!I9+'Ср День 3 Нед 2'!I9+'Вт  День 2 Нед 2'!J9+'Пн 1 день нед 2'!L9</f>
        <v>0.11874999999999999</v>
      </c>
      <c r="E9" s="185">
        <f>'Сб День 6 Нед 2'!V9+'Пт День 5 Нед 2'!O9+'Чт День 4 Нед 2'!O9+'Ср День 3 Нед 2'!R9+'Вт  День 2 Нед 2'!S9+'Пн 1 день нед 2'!U9</f>
        <v>0.19500000000000001</v>
      </c>
      <c r="F9" s="185">
        <f>'Сб День 6 Нед 2'!Y9+'Пт День 5 Нед 2'!R9+'Чт День 4 Нед 2'!R9+'Ср День 3 Нед 2'!U9+'Вт  День 2 Нед 2'!V9+'Пн 1 день нед 2'!X9</f>
        <v>0</v>
      </c>
      <c r="G9" s="185">
        <f>'Сб День 6 Нед 2'!AC9+'Пт День 5 Нед 2'!V9+'Чт День 4 Нед 2'!V9+'Ср День 3 Нед 2'!Y9+'Вт  День 2 Нед 2'!Z9+'Пн 1 день нед 2'!AB9</f>
        <v>0.18</v>
      </c>
      <c r="H9" s="37">
        <f>'Сб День 6 Нед 2'!AG9+'Пт День 5 Нед 2'!Z9+'Чт День 4 Нед 2'!Z9+'Ср День 3 Нед 2'!AC9+'Вт  День 2 Нед 2'!AD9+'Пн 1 день нед 2'!AF9</f>
        <v>0.18</v>
      </c>
      <c r="I9" s="143">
        <f>'Сб День 6 Нед 2'!AL9+'Пт День 5 Нед 2'!AE9+'Чт День 4 Нед 2'!AE9+'Ср День 3 Нед 2'!AI9+'Вт  День 2 Нед 2'!AI9+'Пн 1 день нед 2'!AK9</f>
        <v>0.13</v>
      </c>
      <c r="J9" s="143">
        <f>'Сб День 6 Нед 2'!AQ9+'Пт День 5 Нед 2'!AJ9+'Чт День 4 Нед 2'!AJ9+'Ср День 3 Нед 2'!AO9+'Вт  День 2 Нед 2'!AN9+'Пн 1 день нед 2'!AP9</f>
        <v>0</v>
      </c>
      <c r="K9" s="179">
        <f t="shared" si="0"/>
        <v>0.80375000000000008</v>
      </c>
    </row>
    <row r="10" spans="1:11" x14ac:dyDescent="0.3">
      <c r="A10" s="14">
        <v>4</v>
      </c>
      <c r="B10" s="240" t="s">
        <v>182</v>
      </c>
      <c r="C10" s="22" t="s">
        <v>82</v>
      </c>
      <c r="D10" s="185">
        <f>'Сб День 6 Нед 2'!L10+'Пт День 5 Нед 2'!I10+'Чт День 4 Нед 2'!I10+'Ср День 3 Нед 2'!I10+'Вт  День 2 Нед 2'!J10+'Пн 1 день нед 2'!L10</f>
        <v>0</v>
      </c>
      <c r="E10" s="185">
        <f>'Сб День 6 Нед 2'!V10+'Пт День 5 Нед 2'!O10+'Чт День 4 Нед 2'!O10+'Ср День 3 Нед 2'!R10+'Вт  День 2 Нед 2'!S10+'Пн 1 день нед 2'!U10</f>
        <v>0</v>
      </c>
      <c r="F10" s="185">
        <f>'Сб День 6 Нед 2'!Y10+'Пт День 5 Нед 2'!R10+'Чт День 4 Нед 2'!R10+'Ср День 3 Нед 2'!U10+'Вт  День 2 Нед 2'!V10+'Пн 1 день нед 2'!X10</f>
        <v>0</v>
      </c>
      <c r="G10" s="185">
        <f>'Сб День 6 Нед 2'!AC10+'Пт День 5 Нед 2'!V10+'Чт День 4 Нед 2'!V10+'Ср День 3 Нед 2'!Y10+'Вт  День 2 Нед 2'!Z10+'Пн 1 день нед 2'!AB10</f>
        <v>0</v>
      </c>
      <c r="H10" s="37">
        <f>'Сб День 6 Нед 2'!AG10+'Пт День 5 Нед 2'!Z10+'Чт День 4 Нед 2'!Z10+'Ср День 3 Нед 2'!AC10+'Вт  День 2 Нед 2'!AD10+'Пн 1 день нед 2'!AF10</f>
        <v>0</v>
      </c>
      <c r="I10" s="143">
        <f>'Сб День 6 Нед 2'!AL10+'Пт День 5 Нед 2'!AE10+'Чт День 4 Нед 2'!AE10+'Ср День 3 Нед 2'!AI10+'Вт  День 2 Нед 2'!AI10+'Пн 1 день нед 2'!AK10</f>
        <v>0</v>
      </c>
      <c r="J10" s="143">
        <f>'Сб День 6 Нед 2'!AQ10+'Пт День 5 Нед 2'!AJ10+'Чт День 4 Нед 2'!AJ10+'Ср День 3 Нед 2'!AO10+'Вт  День 2 Нед 2'!AN10+'Пн 1 день нед 2'!AP10</f>
        <v>0</v>
      </c>
      <c r="K10" s="179">
        <f t="shared" si="0"/>
        <v>0</v>
      </c>
    </row>
    <row r="11" spans="1:11" x14ac:dyDescent="0.3">
      <c r="A11" s="6"/>
      <c r="B11" s="268" t="s">
        <v>183</v>
      </c>
      <c r="C11" s="7"/>
      <c r="D11" s="185"/>
      <c r="E11" s="185"/>
      <c r="F11" s="185"/>
      <c r="G11" s="185"/>
      <c r="H11" s="37"/>
      <c r="I11" s="143"/>
      <c r="J11" s="143"/>
      <c r="K11" s="179"/>
    </row>
    <row r="12" spans="1:11" x14ac:dyDescent="0.3">
      <c r="A12" s="14">
        <v>5</v>
      </c>
      <c r="B12" s="237" t="s">
        <v>44</v>
      </c>
      <c r="C12" s="16" t="s">
        <v>12</v>
      </c>
      <c r="D12" s="185">
        <f>'Сб День 6 Нед 2'!L12+'Пт День 5 Нед 2'!I12+'Чт День 4 Нед 2'!I12+'Ср День 3 Нед 2'!I12+'Вт  День 2 Нед 2'!J12+'Пн 1 день нед 2'!L12</f>
        <v>0.2137</v>
      </c>
      <c r="E12" s="185">
        <f>'Сб День 6 Нед 2'!V12+'Пт День 5 Нед 2'!O12+'Чт День 4 Нед 2'!O12+'Ср День 3 Нед 2'!R12+'Вт  День 2 Нед 2'!S12+'Пн 1 день нед 2'!U12</f>
        <v>0.1384</v>
      </c>
      <c r="F12" s="185">
        <f>'Сб День 6 Нед 2'!Y12+'Пт День 5 Нед 2'!R12+'Чт День 4 Нед 2'!R12+'Ср День 3 Нед 2'!U12+'Вт  День 2 Нед 2'!V12+'Пн 1 день нед 2'!X12</f>
        <v>0</v>
      </c>
      <c r="G12" s="185">
        <f>'Сб День 6 Нед 2'!AC12+'Пт День 5 Нед 2'!V12+'Чт День 4 Нед 2'!V12+'Ср День 3 Нед 2'!Y12+'Вт  День 2 Нед 2'!Z12+'Пн 1 день нед 2'!AB12</f>
        <v>0.36500000000000005</v>
      </c>
      <c r="H12" s="37">
        <f>'Сб День 6 Нед 2'!AG12+'Пт День 5 Нед 2'!Z12+'Чт День 4 Нед 2'!Z12+'Ср День 3 Нед 2'!AC12+'Вт  День 2 Нед 2'!AD12+'Пн 1 день нед 2'!AF12</f>
        <v>0</v>
      </c>
      <c r="I12" s="143">
        <f>'Сб День 6 Нед 2'!AL12+'Пт День 5 Нед 2'!AE12+'Чт День 4 Нед 2'!AE12+'Ср День 3 Нед 2'!AI12+'Вт  День 2 Нед 2'!AI12+'Пн 1 день нед 2'!AK12</f>
        <v>0.1084</v>
      </c>
      <c r="J12" s="143">
        <f>'Сб День 6 Нед 2'!AQ12+'Пт День 5 Нед 2'!AJ12+'Чт День 4 Нед 2'!AJ12+'Ср День 3 Нед 2'!AO12+'Вт  День 2 Нед 2'!AN12+'Пн 1 день нед 2'!AP12</f>
        <v>0</v>
      </c>
      <c r="K12" s="179">
        <f t="shared" si="0"/>
        <v>0.82550000000000001</v>
      </c>
    </row>
    <row r="13" spans="1:11" ht="15" customHeight="1" x14ac:dyDescent="0.3">
      <c r="A13" s="14">
        <v>6</v>
      </c>
      <c r="B13" s="237" t="s">
        <v>49</v>
      </c>
      <c r="C13" s="16" t="s">
        <v>12</v>
      </c>
      <c r="D13" s="185">
        <f>'Сб День 6 Нед 2'!L13+'Пт День 5 Нед 2'!I13+'Чт День 4 Нед 2'!I13+'Ср День 3 Нед 2'!I13+'Вт  День 2 Нед 2'!J13+'Пн 1 день нед 2'!L13</f>
        <v>0</v>
      </c>
      <c r="E13" s="185">
        <f>'Сб День 6 Нед 2'!V13+'Пт День 5 Нед 2'!O13+'Чт День 4 Нед 2'!O13+'Ср День 3 Нед 2'!R13+'Вт  День 2 Нед 2'!S13+'Пн 1 день нед 2'!U13</f>
        <v>0</v>
      </c>
      <c r="F13" s="185">
        <f>'Сб День 6 Нед 2'!Y13+'Пт День 5 Нед 2'!R13+'Чт День 4 Нед 2'!R13+'Ср День 3 Нед 2'!U13+'Вт  День 2 Нед 2'!V13+'Пн 1 день нед 2'!X13</f>
        <v>0</v>
      </c>
      <c r="G13" s="185">
        <f>'Сб День 6 Нед 2'!AC13+'Пт День 5 Нед 2'!V13+'Чт День 4 Нед 2'!V13+'Ср День 3 Нед 2'!Y13+'Вт  День 2 Нед 2'!Z13+'Пн 1 день нед 2'!AB13</f>
        <v>0</v>
      </c>
      <c r="H13" s="37">
        <f>'Сб День 6 Нед 2'!AG13+'Пт День 5 Нед 2'!Z13+'Чт День 4 Нед 2'!Z13+'Ср День 3 Нед 2'!AC13+'Вт  День 2 Нед 2'!AD13+'Пн 1 день нед 2'!AF13</f>
        <v>0</v>
      </c>
      <c r="I13" s="143">
        <f>'Сб День 6 Нед 2'!AL13+'Пт День 5 Нед 2'!AE13+'Чт День 4 Нед 2'!AE13+'Ср День 3 Нед 2'!AI13+'Вт  День 2 Нед 2'!AI13+'Пн 1 день нед 2'!AK13</f>
        <v>0</v>
      </c>
      <c r="J13" s="143">
        <f>'Сб День 6 Нед 2'!AQ13+'Пт День 5 Нед 2'!AJ13+'Чт День 4 Нед 2'!AJ13+'Ср День 3 Нед 2'!AO13+'Вт  День 2 Нед 2'!AN13+'Пн 1 день нед 2'!AP13</f>
        <v>0</v>
      </c>
      <c r="K13" s="179">
        <f t="shared" si="0"/>
        <v>0</v>
      </c>
    </row>
    <row r="14" spans="1:11" x14ac:dyDescent="0.3">
      <c r="A14" s="14">
        <v>7</v>
      </c>
      <c r="B14" s="237" t="s">
        <v>50</v>
      </c>
      <c r="C14" s="16" t="s">
        <v>12</v>
      </c>
      <c r="D14" s="185">
        <f>'Сб День 6 Нед 2'!L14+'Пт День 5 Нед 2'!I14+'Чт День 4 Нед 2'!I14+'Ср День 3 Нед 2'!I14+'Вт  День 2 Нед 2'!J14+'Пн 1 день нед 2'!L14</f>
        <v>0</v>
      </c>
      <c r="E14" s="185">
        <f>'Сб День 6 Нед 2'!V14+'Пт День 5 Нед 2'!O14+'Чт День 4 Нед 2'!O14+'Ср День 3 Нед 2'!R14+'Вт  День 2 Нед 2'!S14+'Пн 1 день нед 2'!U14</f>
        <v>0</v>
      </c>
      <c r="F14" s="185">
        <f>'Сб День 6 Нед 2'!Y14+'Пт День 5 Нед 2'!R14+'Чт День 4 Нед 2'!R14+'Ср День 3 Нед 2'!U14+'Вт  День 2 Нед 2'!V14+'Пн 1 день нед 2'!X14</f>
        <v>0</v>
      </c>
      <c r="G14" s="185">
        <f>'Сб День 6 Нед 2'!AC14+'Пт День 5 Нед 2'!V14+'Чт День 4 Нед 2'!V14+'Ср День 3 Нед 2'!Y14+'Вт  День 2 Нед 2'!Z14+'Пн 1 день нед 2'!AB14</f>
        <v>0</v>
      </c>
      <c r="H14" s="37">
        <f>'Сб День 6 Нед 2'!AG14+'Пт День 5 Нед 2'!Z14+'Чт День 4 Нед 2'!Z14+'Ср День 3 Нед 2'!AC14+'Вт  День 2 Нед 2'!AD14+'Пн 1 день нед 2'!AF14</f>
        <v>5.0000000000000001E-3</v>
      </c>
      <c r="I14" s="143">
        <f>'Сб День 6 Нед 2'!AL14+'Пт День 5 Нед 2'!AE14+'Чт День 4 Нед 2'!AE14+'Ср День 3 Нед 2'!AI14+'Вт  День 2 Нед 2'!AI14+'Пн 1 день нед 2'!AK14</f>
        <v>5.0000000000000001E-3</v>
      </c>
      <c r="J14" s="143">
        <f>'Сб День 6 Нед 2'!AQ14+'Пт День 5 Нед 2'!AJ14+'Чт День 4 Нед 2'!AJ14+'Ср День 3 Нед 2'!AO14+'Вт  День 2 Нед 2'!AN14+'Пн 1 день нед 2'!AP14</f>
        <v>0</v>
      </c>
      <c r="K14" s="179">
        <f t="shared" si="0"/>
        <v>0.01</v>
      </c>
    </row>
    <row r="15" spans="1:11" ht="15" customHeight="1" x14ac:dyDescent="0.3">
      <c r="A15" s="14">
        <v>8</v>
      </c>
      <c r="B15" s="237" t="s">
        <v>48</v>
      </c>
      <c r="C15" s="16" t="s">
        <v>12</v>
      </c>
      <c r="D15" s="185">
        <f>'Сб День 6 Нед 2'!L15+'Пт День 5 Нед 2'!I15+'Чт День 4 Нед 2'!I15+'Ср День 3 Нед 2'!I15+'Вт  День 2 Нед 2'!J15+'Пн 1 день нед 2'!L15</f>
        <v>0</v>
      </c>
      <c r="E15" s="185">
        <f>'Сб День 6 Нед 2'!V15+'Пт День 5 Нед 2'!O15+'Чт День 4 Нед 2'!O15+'Ср День 3 Нед 2'!R15+'Вт  День 2 Нед 2'!S15+'Пн 1 день нед 2'!U15</f>
        <v>0</v>
      </c>
      <c r="F15" s="185">
        <f>'Сб День 6 Нед 2'!Y15+'Пт День 5 Нед 2'!R15+'Чт День 4 Нед 2'!R15+'Ср День 3 Нед 2'!U15+'Вт  День 2 Нед 2'!V15+'Пн 1 день нед 2'!X15</f>
        <v>0</v>
      </c>
      <c r="G15" s="185">
        <f>'Сб День 6 Нед 2'!AC15+'Пт День 5 Нед 2'!V15+'Чт День 4 Нед 2'!V15+'Ср День 3 Нед 2'!Y15+'Вт  День 2 Нед 2'!Z15+'Пн 1 день нед 2'!AB15</f>
        <v>0</v>
      </c>
      <c r="H15" s="37">
        <f>'Сб День 6 Нед 2'!AG15+'Пт День 5 Нед 2'!Z15+'Чт День 4 Нед 2'!Z15+'Ср День 3 Нед 2'!AC15+'Вт  День 2 Нед 2'!AD15+'Пн 1 день нед 2'!AF15</f>
        <v>0</v>
      </c>
      <c r="I15" s="143">
        <f>'Сб День 6 Нед 2'!AL15+'Пт День 5 Нед 2'!AE15+'Чт День 4 Нед 2'!AE15+'Ср День 3 Нед 2'!AI15+'Вт  День 2 Нед 2'!AI15+'Пн 1 день нед 2'!AK15</f>
        <v>0</v>
      </c>
      <c r="J15" s="143">
        <f>'Сб День 6 Нед 2'!AQ15+'Пт День 5 Нед 2'!AJ15+'Чт День 4 Нед 2'!AJ15+'Ср День 3 Нед 2'!AO15+'Вт  День 2 Нед 2'!AN15+'Пн 1 день нед 2'!AP15</f>
        <v>0</v>
      </c>
      <c r="K15" s="179">
        <f t="shared" si="0"/>
        <v>0</v>
      </c>
    </row>
    <row r="16" spans="1:11" ht="15" customHeight="1" x14ac:dyDescent="0.3">
      <c r="A16" s="14">
        <v>9</v>
      </c>
      <c r="B16" s="237" t="s">
        <v>46</v>
      </c>
      <c r="C16" s="16" t="s">
        <v>12</v>
      </c>
      <c r="D16" s="185">
        <f>'Сб День 6 Нед 2'!L16+'Пт День 5 Нед 2'!I16+'Чт День 4 Нед 2'!I16+'Ср День 3 Нед 2'!I16+'Вт  День 2 Нед 2'!J16+'Пн 1 день нед 2'!L16</f>
        <v>0</v>
      </c>
      <c r="E16" s="185">
        <f>'Сб День 6 Нед 2'!V16+'Пт День 5 Нед 2'!O16+'Чт День 4 Нед 2'!O16+'Ср День 3 Нед 2'!R16+'Вт  День 2 Нед 2'!S16+'Пн 1 день нед 2'!U16</f>
        <v>0</v>
      </c>
      <c r="F16" s="185">
        <f>'Сб День 6 Нед 2'!Y16+'Пт День 5 Нед 2'!R16+'Чт День 4 Нед 2'!R16+'Ср День 3 Нед 2'!U16+'Вт  День 2 Нед 2'!V16+'Пн 1 день нед 2'!X16</f>
        <v>0</v>
      </c>
      <c r="G16" s="185">
        <f>'Сб День 6 Нед 2'!AC16+'Пт День 5 Нед 2'!V16+'Чт День 4 Нед 2'!V16+'Ср День 3 Нед 2'!Y16+'Вт  День 2 Нед 2'!Z16+'Пн 1 день нед 2'!AB16</f>
        <v>0</v>
      </c>
      <c r="H16" s="37">
        <f>'Сб День 6 Нед 2'!AG16+'Пт День 5 Нед 2'!Z16+'Чт День 4 Нед 2'!Z16+'Ср День 3 Нед 2'!AC16+'Вт  День 2 Нед 2'!AD16+'Пн 1 день нед 2'!AF16</f>
        <v>0</v>
      </c>
      <c r="I16" s="143">
        <f>'Сб День 6 Нед 2'!AL16+'Пт День 5 Нед 2'!AE16+'Чт День 4 Нед 2'!AE16+'Ср День 3 Нед 2'!AI16+'Вт  День 2 Нед 2'!AI16+'Пн 1 день нед 2'!AK16</f>
        <v>0</v>
      </c>
      <c r="J16" s="143">
        <f>'Сб День 6 Нед 2'!AQ16+'Пт День 5 Нед 2'!AJ16+'Чт День 4 Нед 2'!AJ16+'Ср День 3 Нед 2'!AO16+'Вт  День 2 Нед 2'!AN16+'Пн 1 день нед 2'!AP16</f>
        <v>0</v>
      </c>
      <c r="K16" s="179">
        <f t="shared" si="0"/>
        <v>0</v>
      </c>
    </row>
    <row r="17" spans="1:11" ht="15" customHeight="1" x14ac:dyDescent="0.3">
      <c r="A17" s="14">
        <v>10</v>
      </c>
      <c r="B17" s="237" t="s">
        <v>100</v>
      </c>
      <c r="C17" s="16" t="s">
        <v>12</v>
      </c>
      <c r="D17" s="185">
        <f>'Сб День 6 Нед 2'!L17+'Пт День 5 Нед 2'!I17+'Чт День 4 Нед 2'!I17+'Ср День 3 Нед 2'!I17+'Вт  День 2 Нед 2'!J17+'Пн 1 день нед 2'!L17</f>
        <v>0</v>
      </c>
      <c r="E17" s="185">
        <f>'Сб День 6 Нед 2'!V17+'Пт День 5 Нед 2'!O17+'Чт День 4 Нед 2'!O17+'Ср День 3 Нед 2'!R17+'Вт  День 2 Нед 2'!S17+'Пн 1 день нед 2'!U17</f>
        <v>0</v>
      </c>
      <c r="F17" s="185">
        <f>'Сб День 6 Нед 2'!Y17+'Пт День 5 Нед 2'!R17+'Чт День 4 Нед 2'!R17+'Ср День 3 Нед 2'!U17+'Вт  День 2 Нед 2'!V17+'Пн 1 день нед 2'!X17</f>
        <v>0</v>
      </c>
      <c r="G17" s="185">
        <f>'Сб День 6 Нед 2'!AC17+'Пт День 5 Нед 2'!V17+'Чт День 4 Нед 2'!V17+'Ср День 3 Нед 2'!Y17+'Вт  День 2 Нед 2'!Z17+'Пн 1 день нед 2'!AB17</f>
        <v>0</v>
      </c>
      <c r="H17" s="37">
        <f>'Сб День 6 Нед 2'!AG17+'Пт День 5 Нед 2'!Z17+'Чт День 4 Нед 2'!Z17+'Ср День 3 Нед 2'!AC17+'Вт  День 2 Нед 2'!AD17+'Пн 1 день нед 2'!AF17</f>
        <v>0</v>
      </c>
      <c r="I17" s="143">
        <f>'Сб День 6 Нед 2'!AL17+'Пт День 5 Нед 2'!AE17+'Чт День 4 Нед 2'!AE17+'Ср День 3 Нед 2'!AI17+'Вт  День 2 Нед 2'!AI17+'Пн 1 день нед 2'!AK17</f>
        <v>0</v>
      </c>
      <c r="J17" s="143">
        <f>'Сб День 6 Нед 2'!AQ17+'Пт День 5 Нед 2'!AJ17+'Чт День 4 Нед 2'!AJ17+'Ср День 3 Нед 2'!AO17+'Вт  День 2 Нед 2'!AN17+'Пн 1 день нед 2'!AP17</f>
        <v>0</v>
      </c>
      <c r="K17" s="179">
        <f t="shared" si="0"/>
        <v>0</v>
      </c>
    </row>
    <row r="18" spans="1:11" ht="15" customHeight="1" x14ac:dyDescent="0.3">
      <c r="A18" s="14">
        <v>11</v>
      </c>
      <c r="B18" s="237" t="s">
        <v>47</v>
      </c>
      <c r="C18" s="16" t="s">
        <v>12</v>
      </c>
      <c r="D18" s="185">
        <f>'Сб День 6 Нед 2'!L18+'Пт День 5 Нед 2'!I18+'Чт День 4 Нед 2'!I18+'Ср День 3 Нед 2'!I18+'Вт  День 2 Нед 2'!J18+'Пн 1 день нед 2'!L18</f>
        <v>0</v>
      </c>
      <c r="E18" s="185">
        <f>'Сб День 6 Нед 2'!V18+'Пт День 5 Нед 2'!O18+'Чт День 4 Нед 2'!O18+'Ср День 3 Нед 2'!R18+'Вт  День 2 Нед 2'!S18+'Пн 1 день нед 2'!U18</f>
        <v>0</v>
      </c>
      <c r="F18" s="185">
        <f>'Сб День 6 Нед 2'!Y18+'Пт День 5 Нед 2'!R18+'Чт День 4 Нед 2'!R18+'Ср День 3 Нед 2'!U18+'Вт  День 2 Нед 2'!V18+'Пн 1 день нед 2'!X18</f>
        <v>0</v>
      </c>
      <c r="G18" s="185">
        <f>'Сб День 6 Нед 2'!AC18+'Пт День 5 Нед 2'!V18+'Чт День 4 Нед 2'!V18+'Ср День 3 Нед 2'!Y18+'Вт  День 2 Нед 2'!Z18+'Пн 1 день нед 2'!AB18</f>
        <v>0</v>
      </c>
      <c r="H18" s="37">
        <f>'Сб День 6 Нед 2'!AG18+'Пт День 5 Нед 2'!Z18+'Чт День 4 Нед 2'!Z18+'Ср День 3 Нед 2'!AC18+'Вт  День 2 Нед 2'!AD18+'Пн 1 день нед 2'!AF18</f>
        <v>0</v>
      </c>
      <c r="I18" s="143">
        <f>'Сб День 6 Нед 2'!AL18+'Пт День 5 Нед 2'!AE18+'Чт День 4 Нед 2'!AE18+'Ср День 3 Нед 2'!AI18+'Вт  День 2 Нед 2'!AI18+'Пн 1 день нед 2'!AK18</f>
        <v>0</v>
      </c>
      <c r="J18" s="143">
        <f>'Сб День 6 Нед 2'!AQ18+'Пт День 5 Нед 2'!AJ18+'Чт День 4 Нед 2'!AJ18+'Ср День 3 Нед 2'!AO18+'Вт  День 2 Нед 2'!AN18+'Пн 1 день нед 2'!AP18</f>
        <v>0</v>
      </c>
      <c r="K18" s="179">
        <f t="shared" si="0"/>
        <v>0</v>
      </c>
    </row>
    <row r="19" spans="1:11" ht="15" customHeight="1" x14ac:dyDescent="0.3">
      <c r="A19" s="14">
        <v>12</v>
      </c>
      <c r="B19" s="241" t="s">
        <v>166</v>
      </c>
      <c r="C19" s="16" t="s">
        <v>12</v>
      </c>
      <c r="D19" s="185">
        <f>'Сб День 6 Нед 2'!L19+'Пт День 5 Нед 2'!I19+'Чт День 4 Нед 2'!I19+'Ср День 3 Нед 2'!I19+'Вт  День 2 Нед 2'!J19+'Пн 1 день нед 2'!L19</f>
        <v>0</v>
      </c>
      <c r="E19" s="185">
        <f>'Сб День 6 Нед 2'!V19+'Пт День 5 Нед 2'!O19+'Чт День 4 Нед 2'!O19+'Ср День 3 Нед 2'!R19+'Вт  День 2 Нед 2'!S19+'Пн 1 день нед 2'!U19</f>
        <v>0</v>
      </c>
      <c r="F19" s="185">
        <f>'Сб День 6 Нед 2'!Y19+'Пт День 5 Нед 2'!R19+'Чт День 4 Нед 2'!R19+'Ср День 3 Нед 2'!U19+'Вт  День 2 Нед 2'!V19+'Пн 1 день нед 2'!X19</f>
        <v>0</v>
      </c>
      <c r="G19" s="185">
        <f>'Сб День 6 Нед 2'!AC19+'Пт День 5 Нед 2'!V19+'Чт День 4 Нед 2'!V19+'Ср День 3 Нед 2'!Y19+'Вт  День 2 Нед 2'!Z19+'Пн 1 день нед 2'!AB19</f>
        <v>0</v>
      </c>
      <c r="H19" s="37">
        <f>'Сб День 6 Нед 2'!AG19+'Пт День 5 Нед 2'!Z19+'Чт День 4 Нед 2'!Z19+'Ср День 3 Нед 2'!AC19+'Вт  День 2 Нед 2'!AD19+'Пн 1 день нед 2'!AF19</f>
        <v>0</v>
      </c>
      <c r="I19" s="143">
        <f>'Сб День 6 Нед 2'!AL19+'Пт День 5 Нед 2'!AE19+'Чт День 4 Нед 2'!AE19+'Ср День 3 Нед 2'!AI19+'Вт  День 2 Нед 2'!AI19+'Пн 1 день нед 2'!AK19</f>
        <v>0</v>
      </c>
      <c r="J19" s="143">
        <f>'Сб День 6 Нед 2'!AQ19+'Пт День 5 Нед 2'!AJ19+'Чт День 4 Нед 2'!AJ19+'Ср День 3 Нед 2'!AO19+'Вт  День 2 Нед 2'!AN19+'Пн 1 день нед 2'!AP19</f>
        <v>0</v>
      </c>
      <c r="K19" s="179">
        <f t="shared" si="0"/>
        <v>0</v>
      </c>
    </row>
    <row r="20" spans="1:11" x14ac:dyDescent="0.3">
      <c r="A20" s="6"/>
      <c r="B20" s="268" t="s">
        <v>40</v>
      </c>
      <c r="C20" s="51"/>
      <c r="D20" s="185"/>
      <c r="E20" s="185"/>
      <c r="F20" s="185"/>
      <c r="G20" s="185"/>
      <c r="H20" s="37"/>
      <c r="I20" s="143"/>
      <c r="J20" s="143"/>
      <c r="K20" s="179"/>
    </row>
    <row r="21" spans="1:11" x14ac:dyDescent="0.3">
      <c r="A21" s="14">
        <v>13</v>
      </c>
      <c r="B21" s="237" t="s">
        <v>41</v>
      </c>
      <c r="C21" s="16" t="s">
        <v>12</v>
      </c>
      <c r="D21" s="185">
        <f>'Сб День 6 Нед 2'!L21+'Пт День 5 Нед 2'!I21+'Чт День 4 Нед 2'!I21+'Ср День 3 Нед 2'!I21+'Вт  День 2 Нед 2'!J21+'Пн 1 день нед 2'!L21</f>
        <v>4.1000000000000002E-2</v>
      </c>
      <c r="E21" s="185">
        <f>'Сб День 6 Нед 2'!V21+'Пт День 5 Нед 2'!O21+'Чт День 4 Нед 2'!O21+'Ср День 3 Нед 2'!R21+'Вт  День 2 Нед 2'!S21+'Пн 1 день нед 2'!U21</f>
        <v>4.4000000000000004E-2</v>
      </c>
      <c r="F21" s="185">
        <f>'Сб День 6 Нед 2'!Y21+'Пт День 5 Нед 2'!R21+'Чт День 4 Нед 2'!R21+'Ср День 3 Нед 2'!U21+'Вт  День 2 Нед 2'!V21+'Пн 1 день нед 2'!X21</f>
        <v>0</v>
      </c>
      <c r="G21" s="185">
        <f>'Сб День 6 Нед 2'!AC21+'Пт День 5 Нед 2'!V21+'Чт День 4 Нед 2'!V21+'Ср День 3 Нед 2'!Y21+'Вт  День 2 Нед 2'!Z21+'Пн 1 день нед 2'!AB21</f>
        <v>0</v>
      </c>
      <c r="H21" s="37">
        <f>'Сб День 6 Нед 2'!AG21+'Пт День 5 Нед 2'!Z21+'Чт День 4 Нед 2'!Z21+'Ср День 3 Нед 2'!AC21+'Вт  День 2 Нед 2'!AD21+'Пн 1 день нед 2'!AF21</f>
        <v>2.5000000000000001E-2</v>
      </c>
      <c r="I21" s="143">
        <f>'Сб День 6 Нед 2'!AL21+'Пт День 5 Нед 2'!AE21+'Чт День 4 Нед 2'!AE21+'Ср День 3 Нед 2'!AI21+'Вт  День 2 Нед 2'!AI21+'Пн 1 день нед 2'!AK21</f>
        <v>3.1300000000000001E-2</v>
      </c>
      <c r="J21" s="143">
        <f>'Сб День 6 Нед 2'!AQ21+'Пт День 5 Нед 2'!AJ21+'Чт День 4 Нед 2'!AJ21+'Ср День 3 Нед 2'!AO21+'Вт  День 2 Нед 2'!AN21+'Пн 1 день нед 2'!AP21</f>
        <v>0</v>
      </c>
      <c r="K21" s="179">
        <f t="shared" si="0"/>
        <v>0.14130000000000001</v>
      </c>
    </row>
    <row r="22" spans="1:11" x14ac:dyDescent="0.3">
      <c r="A22" s="14">
        <v>14</v>
      </c>
      <c r="B22" s="237" t="s">
        <v>42</v>
      </c>
      <c r="C22" s="16" t="s">
        <v>12</v>
      </c>
      <c r="D22" s="185">
        <f>'Сб День 6 Нед 2'!L22+'Пт День 5 Нед 2'!I22+'Чт День 4 Нед 2'!I22+'Ср День 3 Нед 2'!I22+'Вт  День 2 Нед 2'!J22+'Пн 1 день нед 2'!L22</f>
        <v>1.8000000000000002E-2</v>
      </c>
      <c r="E22" s="185">
        <f>'Сб День 6 Нед 2'!V22+'Пт День 5 Нед 2'!O22+'Чт День 4 Нед 2'!O22+'Ср День 3 Нед 2'!R22+'Вт  День 2 Нед 2'!S22+'Пн 1 день нед 2'!U22</f>
        <v>0.01</v>
      </c>
      <c r="F22" s="185">
        <f>'Сб День 6 Нед 2'!Y22+'Пт День 5 Нед 2'!R22+'Чт День 4 Нед 2'!R22+'Ср День 3 Нед 2'!U22+'Вт  День 2 Нед 2'!V22+'Пн 1 день нед 2'!X22</f>
        <v>0</v>
      </c>
      <c r="G22" s="185">
        <f>'Сб День 6 Нед 2'!AC22+'Пт День 5 Нед 2'!V22+'Чт День 4 Нед 2'!V22+'Ср День 3 Нед 2'!Y22+'Вт  День 2 Нед 2'!Z22+'Пн 1 день нед 2'!AB22</f>
        <v>1.7999999999999999E-2</v>
      </c>
      <c r="H22" s="37">
        <f>'Сб День 6 Нед 2'!AG22+'Пт День 5 Нед 2'!Z22+'Чт День 4 Нед 2'!Z22+'Ср День 3 Нед 2'!AC22+'Вт  День 2 Нед 2'!AD22+'Пн 1 день нед 2'!AF22</f>
        <v>0</v>
      </c>
      <c r="I22" s="143">
        <f>'Сб День 6 Нед 2'!AL22+'Пт День 5 Нед 2'!AE22+'Чт День 4 Нед 2'!AE22+'Ср День 3 Нед 2'!AI22+'Вт  День 2 Нед 2'!AI22+'Пн 1 день нед 2'!AK22</f>
        <v>5.0000000000000001E-3</v>
      </c>
      <c r="J22" s="143">
        <f>'Сб День 6 Нед 2'!AQ22+'Пт День 5 Нед 2'!AJ22+'Чт День 4 Нед 2'!AJ22+'Ср День 3 Нед 2'!AO22+'Вт  День 2 Нед 2'!AN22+'Пн 1 день нед 2'!AP22</f>
        <v>0</v>
      </c>
      <c r="K22" s="179">
        <f t="shared" si="0"/>
        <v>5.1000000000000004E-2</v>
      </c>
    </row>
    <row r="23" spans="1:11" ht="15" customHeight="1" x14ac:dyDescent="0.3">
      <c r="A23" s="14">
        <v>15</v>
      </c>
      <c r="B23" s="237" t="s">
        <v>43</v>
      </c>
      <c r="C23" s="16" t="s">
        <v>12</v>
      </c>
      <c r="D23" s="185">
        <f>'Сб День 6 Нед 2'!L23+'Пт День 5 Нед 2'!I23+'Чт День 4 Нед 2'!I23+'Ср День 3 Нед 2'!I23+'Вт  День 2 Нед 2'!J23+'Пн 1 день нед 2'!L23</f>
        <v>1.5299999999999999E-2</v>
      </c>
      <c r="E23" s="185">
        <f>'Сб День 6 Нед 2'!V23+'Пт День 5 Нед 2'!O23+'Чт День 4 Нед 2'!O23+'Ср День 3 Нед 2'!R23+'Вт  День 2 Нед 2'!S23+'Пн 1 день нед 2'!U23</f>
        <v>0</v>
      </c>
      <c r="F23" s="185">
        <f>'Сб День 6 Нед 2'!Y23+'Пт День 5 Нед 2'!R23+'Чт День 4 Нед 2'!R23+'Ср День 3 Нед 2'!U23+'Вт  День 2 Нед 2'!V23+'Пн 1 день нед 2'!X23</f>
        <v>0</v>
      </c>
      <c r="G23" s="185">
        <f>'Сб День 6 Нед 2'!AC23+'Пт День 5 Нед 2'!V23+'Чт День 4 Нед 2'!V23+'Ср День 3 Нед 2'!Y23+'Вт  День 2 Нед 2'!Z23+'Пн 1 день нед 2'!AB23</f>
        <v>0</v>
      </c>
      <c r="H23" s="37">
        <f>'Сб День 6 Нед 2'!AG23+'Пт День 5 Нед 2'!Z23+'Чт День 4 Нед 2'!Z23+'Ср День 3 Нед 2'!AC23+'Вт  День 2 Нед 2'!AD23+'Пн 1 день нед 2'!AF23</f>
        <v>0</v>
      </c>
      <c r="I23" s="143">
        <f>'Сб День 6 Нед 2'!AL23+'Пт День 5 Нед 2'!AE23+'Чт День 4 Нед 2'!AE23+'Ср День 3 Нед 2'!AI23+'Вт  День 2 Нед 2'!AI23+'Пн 1 день нед 2'!AK23</f>
        <v>0</v>
      </c>
      <c r="J23" s="143">
        <f>'Сб День 6 Нед 2'!AQ23+'Пт День 5 Нед 2'!AJ23+'Чт День 4 Нед 2'!AJ23+'Ср День 3 Нед 2'!AO23+'Вт  День 2 Нед 2'!AN23+'Пн 1 день нед 2'!AP23</f>
        <v>0</v>
      </c>
      <c r="K23" s="179">
        <f t="shared" si="0"/>
        <v>1.5299999999999999E-2</v>
      </c>
    </row>
    <row r="24" spans="1:11" x14ac:dyDescent="0.3">
      <c r="A24" s="6"/>
      <c r="B24" s="268" t="s">
        <v>15</v>
      </c>
      <c r="C24" s="51"/>
      <c r="D24" s="185"/>
      <c r="E24" s="185"/>
      <c r="F24" s="185"/>
      <c r="G24" s="185"/>
      <c r="H24" s="37"/>
      <c r="I24" s="143"/>
      <c r="J24" s="143"/>
      <c r="K24" s="179"/>
    </row>
    <row r="25" spans="1:11" x14ac:dyDescent="0.3">
      <c r="A25" s="14">
        <v>16</v>
      </c>
      <c r="B25" s="238" t="s">
        <v>16</v>
      </c>
      <c r="C25" s="19" t="s">
        <v>12</v>
      </c>
      <c r="D25" s="185">
        <f>'Сб День 6 Нед 2'!L25+'Пт День 5 Нед 2'!I25+'Чт День 4 Нед 2'!I25+'Ср День 3 Нед 2'!I25+'Вт  День 2 Нед 2'!J25+'Пн 1 день нед 2'!L25</f>
        <v>0</v>
      </c>
      <c r="E25" s="185">
        <f>'Сб День 6 Нед 2'!V25+'Пт День 5 Нед 2'!O25+'Чт День 4 Нед 2'!O25+'Ср День 3 Нед 2'!R25+'Вт  День 2 Нед 2'!S25+'Пн 1 день нед 2'!U25</f>
        <v>0</v>
      </c>
      <c r="F25" s="185">
        <f>'Сб День 6 Нед 2'!Y25+'Пт День 5 Нед 2'!R25+'Чт День 4 Нед 2'!R25+'Ср День 3 Нед 2'!U25+'Вт  День 2 Нед 2'!V25+'Пн 1 день нед 2'!X25</f>
        <v>0</v>
      </c>
      <c r="G25" s="185">
        <f>'Сб День 6 Нед 2'!AC25+'Пт День 5 Нед 2'!V25+'Чт День 4 Нед 2'!V25+'Ср День 3 Нед 2'!Y25+'Вт  День 2 Нед 2'!Z25+'Пн 1 день нед 2'!AB25</f>
        <v>0</v>
      </c>
      <c r="H25" s="37">
        <f>'Сб День 6 Нед 2'!AG25+'Пт День 5 Нед 2'!Z25+'Чт День 4 Нед 2'!Z25+'Ср День 3 Нед 2'!AC25+'Вт  День 2 Нед 2'!AD25+'Пн 1 день нед 2'!AF25</f>
        <v>0</v>
      </c>
      <c r="I25" s="143">
        <f>'Сб День 6 Нед 2'!AL25+'Пт День 5 Нед 2'!AE25+'Чт День 4 Нед 2'!AE25+'Ср День 3 Нед 2'!AI25+'Вт  День 2 Нед 2'!AI25+'Пн 1 день нед 2'!AK25</f>
        <v>0</v>
      </c>
      <c r="J25" s="143">
        <f>'Сб День 6 Нед 2'!AQ25+'Пт День 5 Нед 2'!AJ25+'Чт День 4 Нед 2'!AJ25+'Ср День 3 Нед 2'!AO25+'Вт  День 2 Нед 2'!AN25+'Пн 1 день нед 2'!AP25</f>
        <v>0</v>
      </c>
      <c r="K25" s="179">
        <f t="shared" si="0"/>
        <v>0</v>
      </c>
    </row>
    <row r="26" spans="1:11" ht="15" customHeight="1" x14ac:dyDescent="0.3">
      <c r="A26" s="14">
        <v>17</v>
      </c>
      <c r="B26" s="298" t="s">
        <v>223</v>
      </c>
      <c r="C26" s="19" t="s">
        <v>12</v>
      </c>
      <c r="D26" s="185">
        <f>'Сб День 6 Нед 2'!L26+'Пт День 5 Нед 2'!I26+'Чт День 4 Нед 2'!I26+'Ср День 3 Нед 2'!I26+'Вт  День 2 Нед 2'!J26+'Пн 1 день нед 2'!L26</f>
        <v>0.1096</v>
      </c>
      <c r="E26" s="185">
        <f>'Сб День 6 Нед 2'!V26+'Пт День 5 Нед 2'!O26+'Чт День 4 Нед 2'!O26+'Ср День 3 Нед 2'!R26+'Вт  День 2 Нед 2'!S26+'Пн 1 день нед 2'!U26</f>
        <v>0.1096</v>
      </c>
      <c r="F26" s="185">
        <f>'Сб День 6 Нед 2'!Y26+'Пт День 5 Нед 2'!R26+'Чт День 4 Нед 2'!R26+'Ср День 3 Нед 2'!U26+'Вт  День 2 Нед 2'!V26+'Пн 1 день нед 2'!X26</f>
        <v>0</v>
      </c>
      <c r="G26" s="185">
        <f>'Сб День 6 Нед 2'!AC26+'Пт День 5 Нед 2'!V26+'Чт День 4 Нед 2'!V26+'Ср День 3 Нед 2'!Y26+'Вт  День 2 Нед 2'!Z26+'Пн 1 день нед 2'!AB26</f>
        <v>0</v>
      </c>
      <c r="H26" s="37">
        <f>'Сб День 6 Нед 2'!AG26+'Пт День 5 Нед 2'!Z26+'Чт День 4 Нед 2'!Z26+'Ср День 3 Нед 2'!AC26+'Вт  День 2 Нед 2'!AD26+'Пн 1 день нед 2'!AF26</f>
        <v>3.4770000000000002E-2</v>
      </c>
      <c r="I26" s="143">
        <f>'Сб День 6 Нед 2'!AL26+'Пт День 5 Нед 2'!AE26+'Чт День 4 Нед 2'!AE26+'Ср День 3 Нед 2'!AI26+'Вт  День 2 Нед 2'!AI26+'Пн 1 день нед 2'!AK26</f>
        <v>7.4469999999999995E-2</v>
      </c>
      <c r="J26" s="143">
        <f>'Сб День 6 Нед 2'!AQ26+'Пт День 5 Нед 2'!AJ26+'Чт День 4 Нед 2'!AJ26+'Ср День 3 Нед 2'!AO26+'Вт  День 2 Нед 2'!AN26+'Пн 1 день нед 2'!AP26</f>
        <v>0</v>
      </c>
      <c r="K26" s="179">
        <f t="shared" si="0"/>
        <v>0.32844000000000001</v>
      </c>
    </row>
    <row r="27" spans="1:11" ht="15" customHeight="1" x14ac:dyDescent="0.3">
      <c r="A27" s="14">
        <v>18</v>
      </c>
      <c r="B27" s="237" t="s">
        <v>17</v>
      </c>
      <c r="C27" s="16" t="s">
        <v>12</v>
      </c>
      <c r="D27" s="185">
        <f>'Сб День 6 Нед 2'!L27+'Пт День 5 Нед 2'!I27+'Чт День 4 Нед 2'!I27+'Ср День 3 Нед 2'!I27+'Вт  День 2 Нед 2'!J27+'Пн 1 день нед 2'!L27</f>
        <v>7.9000000000000001E-2</v>
      </c>
      <c r="E27" s="185">
        <f>'Сб День 6 Нед 2'!V27+'Пт День 5 Нед 2'!O27+'Чт День 4 Нед 2'!O27+'Ср День 3 Нед 2'!R27+'Вт  День 2 Нед 2'!S27+'Пн 1 день нед 2'!U27</f>
        <v>7.9000000000000001E-2</v>
      </c>
      <c r="F27" s="185">
        <f>'Сб День 6 Нед 2'!Y27+'Пт День 5 Нед 2'!R27+'Чт День 4 Нед 2'!R27+'Ср День 3 Нед 2'!U27+'Вт  День 2 Нед 2'!V27+'Пн 1 день нед 2'!X27</f>
        <v>0</v>
      </c>
      <c r="G27" s="185">
        <f>'Сб День 6 Нед 2'!AC27+'Пт День 5 Нед 2'!V27+'Чт День 4 Нед 2'!V27+'Ср День 3 Нед 2'!Y27+'Вт  День 2 Нед 2'!Z27+'Пн 1 день нед 2'!AB27</f>
        <v>0</v>
      </c>
      <c r="H27" s="37">
        <f>'Сб День 6 Нед 2'!AG27+'Пт День 5 Нед 2'!Z27+'Чт День 4 Нед 2'!Z27+'Ср День 3 Нед 2'!AC27+'Вт  День 2 Нед 2'!AD27+'Пн 1 день нед 2'!AF27</f>
        <v>0</v>
      </c>
      <c r="I27" s="143">
        <f>'Сб День 6 Нед 2'!AL27+'Пт День 5 Нед 2'!AE27+'Чт День 4 Нед 2'!AE27+'Ср День 3 Нед 2'!AI27+'Вт  День 2 Нед 2'!AI27+'Пн 1 день нед 2'!AK27</f>
        <v>0</v>
      </c>
      <c r="J27" s="143">
        <f>'Сб День 6 Нед 2'!AQ27+'Пт День 5 Нед 2'!AJ27+'Чт День 4 Нед 2'!AJ27+'Ср День 3 Нед 2'!AO27+'Вт  День 2 Нед 2'!AN27+'Пн 1 день нед 2'!AP27</f>
        <v>0</v>
      </c>
      <c r="K27" s="179">
        <f t="shared" si="0"/>
        <v>0.158</v>
      </c>
    </row>
    <row r="28" spans="1:11" x14ac:dyDescent="0.3">
      <c r="A28" s="14">
        <v>19</v>
      </c>
      <c r="B28" s="237" t="s">
        <v>92</v>
      </c>
      <c r="C28" s="16" t="s">
        <v>12</v>
      </c>
      <c r="D28" s="185">
        <f>'Сб День 6 Нед 2'!L28+'Пт День 5 Нед 2'!I28+'Чт День 4 Нед 2'!I28+'Ср День 3 Нед 2'!I28+'Вт  День 2 Нед 2'!J28+'Пн 1 день нед 2'!L28</f>
        <v>0</v>
      </c>
      <c r="E28" s="185">
        <f>'Сб День 6 Нед 2'!V28+'Пт День 5 Нед 2'!O28+'Чт День 4 Нед 2'!O28+'Ср День 3 Нед 2'!R28+'Вт  День 2 Нед 2'!S28+'Пн 1 день нед 2'!U28</f>
        <v>0</v>
      </c>
      <c r="F28" s="185">
        <f>'Сб День 6 Нед 2'!Y28+'Пт День 5 Нед 2'!R28+'Чт День 4 Нед 2'!R28+'Ср День 3 Нед 2'!U28+'Вт  День 2 Нед 2'!V28+'Пн 1 день нед 2'!X28</f>
        <v>0</v>
      </c>
      <c r="G28" s="185">
        <f>'Сб День 6 Нед 2'!AC28+'Пт День 5 Нед 2'!V28+'Чт День 4 Нед 2'!V28+'Ср День 3 Нед 2'!Y28+'Вт  День 2 Нед 2'!Z28+'Пн 1 день нед 2'!AB28</f>
        <v>0</v>
      </c>
      <c r="H28" s="37">
        <f>'Сб День 6 Нед 2'!AG28+'Пт День 5 Нед 2'!Z28+'Чт День 4 Нед 2'!Z28+'Ср День 3 Нед 2'!AC28+'Вт  День 2 Нед 2'!AD28+'Пн 1 день нед 2'!AF28</f>
        <v>0</v>
      </c>
      <c r="I28" s="143">
        <f>'Сб День 6 Нед 2'!AL28+'Пт День 5 Нед 2'!AE28+'Чт День 4 Нед 2'!AE28+'Ср День 3 Нед 2'!AI28+'Вт  День 2 Нед 2'!AI28+'Пн 1 день нед 2'!AK28</f>
        <v>0</v>
      </c>
      <c r="J28" s="143">
        <f>'Сб День 6 Нед 2'!AQ28+'Пт День 5 Нед 2'!AJ28+'Чт День 4 Нед 2'!AJ28+'Ср День 3 Нед 2'!AO28+'Вт  День 2 Нед 2'!AN28+'Пн 1 день нед 2'!AP28</f>
        <v>0</v>
      </c>
      <c r="K28" s="179">
        <f t="shared" si="0"/>
        <v>0</v>
      </c>
    </row>
    <row r="29" spans="1:11" ht="15" customHeight="1" x14ac:dyDescent="0.3">
      <c r="A29" s="14">
        <v>20</v>
      </c>
      <c r="B29" s="237" t="s">
        <v>93</v>
      </c>
      <c r="C29" s="16" t="s">
        <v>12</v>
      </c>
      <c r="D29" s="185">
        <f>'Сб День 6 Нед 2'!L29+'Пт День 5 Нед 2'!I29+'Чт День 4 Нед 2'!I29+'Ср День 3 Нед 2'!I29+'Вт  День 2 Нед 2'!J29+'Пн 1 день нед 2'!L29</f>
        <v>0</v>
      </c>
      <c r="E29" s="185">
        <f>'Сб День 6 Нед 2'!V29+'Пт День 5 Нед 2'!O29+'Чт День 4 Нед 2'!O29+'Ср День 3 Нед 2'!R29+'Вт  День 2 Нед 2'!S29+'Пн 1 день нед 2'!U29</f>
        <v>0</v>
      </c>
      <c r="F29" s="185">
        <f>'Сб День 6 Нед 2'!Y29+'Пт День 5 Нед 2'!R29+'Чт День 4 Нед 2'!R29+'Ср День 3 Нед 2'!U29+'Вт  День 2 Нед 2'!V29+'Пн 1 день нед 2'!X29</f>
        <v>0</v>
      </c>
      <c r="G29" s="185">
        <f>'Сб День 6 Нед 2'!AC29+'Пт День 5 Нед 2'!V29+'Чт День 4 Нед 2'!V29+'Ср День 3 Нед 2'!Y29+'Вт  День 2 Нед 2'!Z29+'Пн 1 день нед 2'!AB29</f>
        <v>0</v>
      </c>
      <c r="H29" s="37">
        <f>'Сб День 6 Нед 2'!AG29+'Пт День 5 Нед 2'!Z29+'Чт День 4 Нед 2'!Z29+'Ср День 3 Нед 2'!AC29+'Вт  День 2 Нед 2'!AD29+'Пн 1 день нед 2'!AF29</f>
        <v>0</v>
      </c>
      <c r="I29" s="143">
        <f>'Сб День 6 Нед 2'!AL29+'Пт День 5 Нед 2'!AE29+'Чт День 4 Нед 2'!AE29+'Ср День 3 Нед 2'!AI29+'Вт  День 2 Нед 2'!AI29+'Пн 1 день нед 2'!AK29</f>
        <v>0</v>
      </c>
      <c r="J29" s="143">
        <f>'Сб День 6 Нед 2'!AQ29+'Пт День 5 Нед 2'!AJ29+'Чт День 4 Нед 2'!AJ29+'Ср День 3 Нед 2'!AO29+'Вт  День 2 Нед 2'!AN29+'Пн 1 день нед 2'!AP29</f>
        <v>0</v>
      </c>
      <c r="K29" s="179">
        <f t="shared" si="0"/>
        <v>0</v>
      </c>
    </row>
    <row r="30" spans="1:11" ht="15" customHeight="1" x14ac:dyDescent="0.3">
      <c r="A30" s="14">
        <v>21</v>
      </c>
      <c r="B30" s="237" t="s">
        <v>222</v>
      </c>
      <c r="C30" s="16" t="s">
        <v>12</v>
      </c>
      <c r="D30" s="185">
        <f>'Сб День 6 Нед 2'!L30+'Пт День 5 Нед 2'!I30+'Чт День 4 Нед 2'!I30+'Ср День 3 Нед 2'!I30+'Вт  День 2 Нед 2'!J30+'Пн 1 день нед 2'!L30</f>
        <v>0</v>
      </c>
      <c r="E30" s="185">
        <f>'Сб День 6 Нед 2'!V30+'Пт День 5 Нед 2'!O30+'Чт День 4 Нед 2'!O30+'Ср День 3 Нед 2'!R30+'Вт  День 2 Нед 2'!S30+'Пн 1 день нед 2'!U30</f>
        <v>0</v>
      </c>
      <c r="F30" s="185">
        <f>'Сб День 6 Нед 2'!Y30+'Пт День 5 Нед 2'!R30+'Чт День 4 Нед 2'!R30+'Ср День 3 Нед 2'!U30+'Вт  День 2 Нед 2'!V30+'Пн 1 день нед 2'!X30</f>
        <v>0</v>
      </c>
      <c r="G30" s="185">
        <f>'Сб День 6 Нед 2'!AC30+'Пт День 5 Нед 2'!V30+'Чт День 4 Нед 2'!V30+'Ср День 3 Нед 2'!Y30+'Вт  День 2 Нед 2'!Z30+'Пн 1 день нед 2'!AB30</f>
        <v>0</v>
      </c>
      <c r="H30" s="37">
        <f>'Сб День 6 Нед 2'!AG30+'Пт День 5 Нед 2'!Z30+'Чт День 4 Нед 2'!Z30+'Ср День 3 Нед 2'!AC30+'Вт  День 2 Нед 2'!AD30+'Пн 1 день нед 2'!AF30</f>
        <v>0</v>
      </c>
      <c r="I30" s="143">
        <f>'Сб День 6 Нед 2'!AL30+'Пт День 5 Нед 2'!AE30+'Чт День 4 Нед 2'!AE30+'Ср День 3 Нед 2'!AI30+'Вт  День 2 Нед 2'!AI30+'Пн 1 день нед 2'!AK30</f>
        <v>0</v>
      </c>
      <c r="J30" s="143">
        <f>'Сб День 6 Нед 2'!AQ30+'Пт День 5 Нед 2'!AJ30+'Чт День 4 Нед 2'!AJ30+'Ср День 3 Нед 2'!AO30+'Вт  День 2 Нед 2'!AN30+'Пн 1 день нед 2'!AP30</f>
        <v>0</v>
      </c>
      <c r="K30" s="179">
        <f t="shared" si="0"/>
        <v>0</v>
      </c>
    </row>
    <row r="31" spans="1:11" x14ac:dyDescent="0.3">
      <c r="A31" s="14">
        <v>22</v>
      </c>
      <c r="B31" s="238" t="s">
        <v>18</v>
      </c>
      <c r="C31" s="19" t="s">
        <v>12</v>
      </c>
      <c r="D31" s="185">
        <f>'Сб День 6 Нед 2'!L31+'Пт День 5 Нед 2'!I31+'Чт День 4 Нед 2'!I31+'Ср День 3 Нед 2'!I31+'Вт  День 2 Нед 2'!J31+'Пн 1 день нед 2'!L31</f>
        <v>7.6499999999999999E-2</v>
      </c>
      <c r="E31" s="185">
        <f>'Сб День 6 Нед 2'!V31+'Пт День 5 Нед 2'!O31+'Чт День 4 Нед 2'!O31+'Ср День 3 Нед 2'!R31+'Вт  День 2 Нед 2'!S31+'Пн 1 день нед 2'!U31</f>
        <v>7.6499999999999999E-2</v>
      </c>
      <c r="F31" s="185">
        <f>'Сб День 6 Нед 2'!Y31+'Пт День 5 Нед 2'!R31+'Чт День 4 Нед 2'!R31+'Ср День 3 Нед 2'!U31+'Вт  День 2 Нед 2'!V31+'Пн 1 день нед 2'!X31</f>
        <v>0</v>
      </c>
      <c r="G31" s="185">
        <f>'Сб День 6 Нед 2'!AC31+'Пт День 5 Нед 2'!V31+'Чт День 4 Нед 2'!V31+'Ср День 3 Нед 2'!Y31+'Вт  День 2 Нед 2'!Z31+'Пн 1 день нед 2'!AB31</f>
        <v>0</v>
      </c>
      <c r="H31" s="37">
        <f>'Сб День 6 Нед 2'!AG31+'Пт День 5 Нед 2'!Z31+'Чт День 4 Нед 2'!Z31+'Ср День 3 Нед 2'!AC31+'Вт  День 2 Нед 2'!AD31+'Пн 1 день нед 2'!AF31</f>
        <v>4.2599999999999999E-2</v>
      </c>
      <c r="I31" s="143">
        <f>'Сб День 6 Нед 2'!AL31+'Пт День 5 Нед 2'!AE31+'Чт День 4 Нед 2'!AE31+'Ср День 3 Нед 2'!AI31+'Вт  День 2 Нед 2'!AI31+'Пн 1 день нед 2'!AK31</f>
        <v>9.5629999999999993E-2</v>
      </c>
      <c r="J31" s="143">
        <f>'Сб День 6 Нед 2'!AQ31+'Пт День 5 Нед 2'!AJ31+'Чт День 4 Нед 2'!AJ31+'Ср День 3 Нед 2'!AO31+'Вт  День 2 Нед 2'!AN31+'Пн 1 день нед 2'!AP31</f>
        <v>0</v>
      </c>
      <c r="K31" s="179">
        <f t="shared" si="0"/>
        <v>0.29122999999999999</v>
      </c>
    </row>
    <row r="32" spans="1:11" x14ac:dyDescent="0.3">
      <c r="A32" s="14">
        <v>23</v>
      </c>
      <c r="B32" s="248" t="s">
        <v>181</v>
      </c>
      <c r="C32" s="19" t="s">
        <v>12</v>
      </c>
      <c r="D32" s="185">
        <f>'Сб День 6 Нед 2'!L32+'Пт День 5 Нед 2'!I32+'Чт День 4 Нед 2'!I32+'Ср День 3 Нед 2'!I32+'Вт  День 2 Нед 2'!J32+'Пн 1 день нед 2'!L32</f>
        <v>0</v>
      </c>
      <c r="E32" s="185">
        <f>'Сб День 6 Нед 2'!V32+'Пт День 5 Нед 2'!O32+'Чт День 4 Нед 2'!O32+'Ср День 3 Нед 2'!R32+'Вт  День 2 Нед 2'!S32+'Пн 1 день нед 2'!U32</f>
        <v>0</v>
      </c>
      <c r="F32" s="185">
        <f>'Сб День 6 Нед 2'!Y32+'Пт День 5 Нед 2'!R32+'Чт День 4 Нед 2'!R32+'Ср День 3 Нед 2'!U32+'Вт  День 2 Нед 2'!V32+'Пн 1 день нед 2'!X32</f>
        <v>0</v>
      </c>
      <c r="G32" s="185">
        <f>'Сб День 6 Нед 2'!AC32+'Пт День 5 Нед 2'!V32+'Чт День 4 Нед 2'!V32+'Ср День 3 Нед 2'!Y32+'Вт  День 2 Нед 2'!Z32+'Пн 1 день нед 2'!AB32</f>
        <v>0</v>
      </c>
      <c r="H32" s="37">
        <f>'Сб День 6 Нед 2'!AG32+'Пт День 5 Нед 2'!Z32+'Чт День 4 Нед 2'!Z32+'Ср День 3 Нед 2'!AC32+'Вт  День 2 Нед 2'!AD32+'Пн 1 день нед 2'!AF32</f>
        <v>0</v>
      </c>
      <c r="I32" s="143">
        <f>'Сб День 6 Нед 2'!AL32+'Пт День 5 Нед 2'!AE32+'Чт День 4 Нед 2'!AE32+'Ср День 3 Нед 2'!AI32+'Вт  День 2 Нед 2'!AI32+'Пн 1 день нед 2'!AK32</f>
        <v>0</v>
      </c>
      <c r="J32" s="143">
        <f>'Сб День 6 Нед 2'!AQ32+'Пт День 5 Нед 2'!AJ32+'Чт День 4 Нед 2'!AJ32+'Ср День 3 Нед 2'!AO32+'Вт  День 2 Нед 2'!AN32+'Пн 1 день нед 2'!AP32</f>
        <v>0</v>
      </c>
      <c r="K32" s="179">
        <f t="shared" si="0"/>
        <v>0</v>
      </c>
    </row>
    <row r="33" spans="1:11" ht="15" customHeight="1" x14ac:dyDescent="0.3">
      <c r="A33" s="14">
        <v>24</v>
      </c>
      <c r="B33" s="303" t="s">
        <v>107</v>
      </c>
      <c r="C33" s="16" t="s">
        <v>12</v>
      </c>
      <c r="D33" s="185">
        <f>'Сб День 6 Нед 2'!L33+'Пт День 5 Нед 2'!I33+'Чт День 4 Нед 2'!I33+'Ср День 3 Нед 2'!I33+'Вт  День 2 Нед 2'!J33+'Пн 1 день нед 2'!L33</f>
        <v>0</v>
      </c>
      <c r="E33" s="185">
        <f>'Сб День 6 Нед 2'!V33+'Пт День 5 Нед 2'!O33+'Чт День 4 Нед 2'!O33+'Ср День 3 Нед 2'!R33+'Вт  День 2 Нед 2'!S33+'Пн 1 день нед 2'!U33</f>
        <v>0</v>
      </c>
      <c r="F33" s="185">
        <f>'Сб День 6 Нед 2'!Y33+'Пт День 5 Нед 2'!R33+'Чт День 4 Нед 2'!R33+'Ср День 3 Нед 2'!U33+'Вт  День 2 Нед 2'!V33+'Пн 1 день нед 2'!X33</f>
        <v>0</v>
      </c>
      <c r="G33" s="185">
        <f>'Сб День 6 Нед 2'!AC33+'Пт День 5 Нед 2'!V33+'Чт День 4 Нед 2'!V33+'Ср День 3 Нед 2'!Y33+'Вт  День 2 Нед 2'!Z33+'Пн 1 день нед 2'!AB33</f>
        <v>0</v>
      </c>
      <c r="H33" s="37">
        <f>'Сб День 6 Нед 2'!AG33+'Пт День 5 Нед 2'!Z33+'Чт День 4 Нед 2'!Z33+'Ср День 3 Нед 2'!AC33+'Вт  День 2 Нед 2'!AD33+'Пн 1 день нед 2'!AF33</f>
        <v>0</v>
      </c>
      <c r="I33" s="143">
        <f>'Сб День 6 Нед 2'!AL33+'Пт День 5 Нед 2'!AE33+'Чт День 4 Нед 2'!AE33+'Ср День 3 Нед 2'!AI33+'Вт  День 2 Нед 2'!AI33+'Пн 1 день нед 2'!AK33</f>
        <v>0</v>
      </c>
      <c r="J33" s="143">
        <f>'Сб День 6 Нед 2'!AQ33+'Пт День 5 Нед 2'!AJ33+'Чт День 4 Нед 2'!AJ33+'Ср День 3 Нед 2'!AO33+'Вт  День 2 Нед 2'!AN33+'Пн 1 день нед 2'!AP33</f>
        <v>0</v>
      </c>
      <c r="K33" s="179">
        <f t="shared" si="0"/>
        <v>0</v>
      </c>
    </row>
    <row r="34" spans="1:11" ht="15" customHeight="1" x14ac:dyDescent="0.3">
      <c r="A34" s="14">
        <v>25</v>
      </c>
      <c r="B34" s="242" t="s">
        <v>184</v>
      </c>
      <c r="C34" s="16" t="s">
        <v>12</v>
      </c>
      <c r="D34" s="185">
        <f>'Сб День 6 Нед 2'!L34+'Пт День 5 Нед 2'!I34+'Чт День 4 Нед 2'!I34+'Ср День 3 Нед 2'!I34+'Вт  День 2 Нед 2'!J34+'Пн 1 день нед 2'!L34</f>
        <v>0</v>
      </c>
      <c r="E34" s="185">
        <f>'Сб День 6 Нед 2'!V34+'Пт День 5 Нед 2'!O34+'Чт День 4 Нед 2'!O34+'Ср День 3 Нед 2'!R34+'Вт  День 2 Нед 2'!S34+'Пн 1 день нед 2'!U34</f>
        <v>0</v>
      </c>
      <c r="F34" s="185">
        <f>'Сб День 6 Нед 2'!Y34+'Пт День 5 Нед 2'!R34+'Чт День 4 Нед 2'!R34+'Ср День 3 Нед 2'!U34+'Вт  День 2 Нед 2'!V34+'Пн 1 день нед 2'!X34</f>
        <v>0</v>
      </c>
      <c r="G34" s="185">
        <f>'Сб День 6 Нед 2'!AC34+'Пт День 5 Нед 2'!V34+'Чт День 4 Нед 2'!V34+'Ср День 3 Нед 2'!Y34+'Вт  День 2 Нед 2'!Z34+'Пн 1 день нед 2'!AB34</f>
        <v>0</v>
      </c>
      <c r="H34" s="37">
        <f>'Сб День 6 Нед 2'!AG34+'Пт День 5 Нед 2'!Z34+'Чт День 4 Нед 2'!Z34+'Ср День 3 Нед 2'!AC34+'Вт  День 2 Нед 2'!AD34+'Пн 1 день нед 2'!AF34</f>
        <v>0</v>
      </c>
      <c r="I34" s="143">
        <f>'Сб День 6 Нед 2'!AL34+'Пт День 5 Нед 2'!AE34+'Чт День 4 Нед 2'!AE34+'Ср День 3 Нед 2'!AI34+'Вт  День 2 Нед 2'!AI34+'Пн 1 день нед 2'!AK34</f>
        <v>0</v>
      </c>
      <c r="J34" s="143">
        <f>'Сб День 6 Нед 2'!AQ34+'Пт День 5 Нед 2'!AJ34+'Чт День 4 Нед 2'!AJ34+'Ср День 3 Нед 2'!AO34+'Вт  День 2 Нед 2'!AN34+'Пн 1 день нед 2'!AP34</f>
        <v>0</v>
      </c>
      <c r="K34" s="179">
        <f t="shared" si="0"/>
        <v>0</v>
      </c>
    </row>
    <row r="35" spans="1:11" ht="15" customHeight="1" x14ac:dyDescent="0.3">
      <c r="A35" s="14">
        <v>26</v>
      </c>
      <c r="B35" s="242" t="s">
        <v>116</v>
      </c>
      <c r="C35" s="16" t="s">
        <v>12</v>
      </c>
      <c r="D35" s="185">
        <f>'Сб День 6 Нед 2'!L35+'Пт День 5 Нед 2'!I35+'Чт День 4 Нед 2'!I35+'Ср День 3 Нед 2'!I35+'Вт  День 2 Нед 2'!J35+'Пн 1 день нед 2'!L35</f>
        <v>0</v>
      </c>
      <c r="E35" s="185">
        <f>'Сб День 6 Нед 2'!V35+'Пт День 5 Нед 2'!O35+'Чт День 4 Нед 2'!O35+'Ср День 3 Нед 2'!R35+'Вт  День 2 Нед 2'!S35+'Пн 1 день нед 2'!U35</f>
        <v>0</v>
      </c>
      <c r="F35" s="185">
        <f>'Сб День 6 Нед 2'!Y35+'Пт День 5 Нед 2'!R35+'Чт День 4 Нед 2'!R35+'Ср День 3 Нед 2'!U35+'Вт  День 2 Нед 2'!V35+'Пн 1 день нед 2'!X35</f>
        <v>0</v>
      </c>
      <c r="G35" s="185">
        <f>'Сб День 6 Нед 2'!AC35+'Пт День 5 Нед 2'!V35+'Чт День 4 Нед 2'!V35+'Ср День 3 Нед 2'!Y35+'Вт  День 2 Нед 2'!Z35+'Пн 1 день нед 2'!AB35</f>
        <v>0</v>
      </c>
      <c r="H35" s="37">
        <f>'Сб День 6 Нед 2'!AG35+'Пт День 5 Нед 2'!Z35+'Чт День 4 Нед 2'!Z35+'Ср День 3 Нед 2'!AC35+'Вт  День 2 Нед 2'!AD35+'Пн 1 день нед 2'!AF35</f>
        <v>0</v>
      </c>
      <c r="I35" s="143">
        <f>'Сб День 6 Нед 2'!AL35+'Пт День 5 Нед 2'!AE35+'Чт День 4 Нед 2'!AE35+'Ср День 3 Нед 2'!AI35+'Вт  День 2 Нед 2'!AI35+'Пн 1 день нед 2'!AK35</f>
        <v>0</v>
      </c>
      <c r="J35" s="143">
        <f>'Сб День 6 Нед 2'!AQ35+'Пт День 5 Нед 2'!AJ35+'Чт День 4 Нед 2'!AJ35+'Ср День 3 Нед 2'!AO35+'Вт  День 2 Нед 2'!AN35+'Пн 1 день нед 2'!AP35</f>
        <v>0</v>
      </c>
      <c r="K35" s="179">
        <f t="shared" si="0"/>
        <v>0</v>
      </c>
    </row>
    <row r="36" spans="1:11" x14ac:dyDescent="0.3">
      <c r="A36" s="6"/>
      <c r="B36" s="268" t="s">
        <v>20</v>
      </c>
      <c r="C36" s="51"/>
      <c r="D36" s="185"/>
      <c r="E36" s="185"/>
      <c r="F36" s="185"/>
      <c r="G36" s="185"/>
      <c r="H36" s="37"/>
      <c r="I36" s="143"/>
      <c r="J36" s="143"/>
      <c r="K36" s="179"/>
    </row>
    <row r="37" spans="1:11" ht="15" customHeight="1" x14ac:dyDescent="0.3">
      <c r="A37" s="14">
        <v>27</v>
      </c>
      <c r="B37" s="238" t="s">
        <v>21</v>
      </c>
      <c r="C37" s="19" t="s">
        <v>12</v>
      </c>
      <c r="D37" s="185">
        <f>'Сб День 6 Нед 2'!L37+'Пт День 5 Нед 2'!I37+'Чт День 4 Нед 2'!I37+'Ср День 3 Нед 2'!I37+'Вт  День 2 Нед 2'!J37+'Пн 1 день нед 2'!L37</f>
        <v>0</v>
      </c>
      <c r="E37" s="185">
        <f>'Сб День 6 Нед 2'!V37+'Пт День 5 Нед 2'!O37+'Чт День 4 Нед 2'!O37+'Ср День 3 Нед 2'!R37+'Вт  День 2 Нед 2'!S37+'Пн 1 день нед 2'!U37</f>
        <v>0</v>
      </c>
      <c r="F37" s="185">
        <f>'Сб День 6 Нед 2'!Y37+'Пт День 5 Нед 2'!R37+'Чт День 4 Нед 2'!R37+'Ср День 3 Нед 2'!U37+'Вт  День 2 Нед 2'!V37+'Пн 1 день нед 2'!X37</f>
        <v>0</v>
      </c>
      <c r="G37" s="185">
        <f>'Сб День 6 Нед 2'!AC37+'Пт День 5 Нед 2'!V37+'Чт День 4 Нед 2'!V37+'Ср День 3 Нед 2'!Y37+'Вт  День 2 Нед 2'!Z37+'Пн 1 день нед 2'!AB37</f>
        <v>0</v>
      </c>
      <c r="H37" s="37">
        <f>'Сб День 6 Нед 2'!AG37+'Пт День 5 Нед 2'!Z37+'Чт День 4 Нед 2'!Z37+'Ср День 3 Нед 2'!AC37+'Вт  День 2 Нед 2'!AD37+'Пн 1 день нед 2'!AF37</f>
        <v>0</v>
      </c>
      <c r="I37" s="143">
        <f>'Сб День 6 Нед 2'!AL37+'Пт День 5 Нед 2'!AE37+'Чт День 4 Нед 2'!AE37+'Ср День 3 Нед 2'!AI37+'Вт  День 2 Нед 2'!AI37+'Пн 1 день нед 2'!AK37</f>
        <v>0</v>
      </c>
      <c r="J37" s="143">
        <f>'Сб День 6 Нед 2'!AQ37+'Пт День 5 Нед 2'!AJ37+'Чт День 4 Нед 2'!AJ37+'Ср День 3 Нед 2'!AO37+'Вт  День 2 Нед 2'!AN37+'Пн 1 день нед 2'!AP37</f>
        <v>0</v>
      </c>
      <c r="K37" s="179">
        <f t="shared" si="0"/>
        <v>0</v>
      </c>
    </row>
    <row r="38" spans="1:11" x14ac:dyDescent="0.3">
      <c r="A38" s="14">
        <v>28</v>
      </c>
      <c r="B38" s="238" t="s">
        <v>22</v>
      </c>
      <c r="C38" s="19" t="s">
        <v>12</v>
      </c>
      <c r="D38" s="185">
        <f>'Сб День 6 Нед 2'!L38+'Пт День 5 Нед 2'!I38+'Чт День 4 Нед 2'!I38+'Ср День 3 Нед 2'!I38+'Вт  День 2 Нед 2'!J38+'Пн 1 день нед 2'!L38</f>
        <v>8.6300000000000002E-2</v>
      </c>
      <c r="E38" s="185">
        <f>'Сб День 6 Нед 2'!V38+'Пт День 5 Нед 2'!O38+'Чт День 4 Нед 2'!O38+'Ср День 3 Нед 2'!R38+'Вт  День 2 Нед 2'!S38+'Пн 1 день нед 2'!U38</f>
        <v>8.6300000000000002E-2</v>
      </c>
      <c r="F38" s="185">
        <f>'Сб День 6 Нед 2'!Y38+'Пт День 5 Нед 2'!R38+'Чт День 4 Нед 2'!R38+'Ср День 3 Нед 2'!U38+'Вт  День 2 Нед 2'!V38+'Пн 1 день нед 2'!X38</f>
        <v>0</v>
      </c>
      <c r="G38" s="185">
        <f>'Сб День 6 Нед 2'!AC38+'Пт День 5 Нед 2'!V38+'Чт День 4 Нед 2'!V38+'Ср День 3 Нед 2'!Y38+'Вт  День 2 Нед 2'!Z38+'Пн 1 день нед 2'!AB38</f>
        <v>0</v>
      </c>
      <c r="H38" s="37">
        <f>'Сб День 6 Нед 2'!AG38+'Пт День 5 Нед 2'!Z38+'Чт День 4 Нед 2'!Z38+'Ср День 3 Нед 2'!AC38+'Вт  День 2 Нед 2'!AD38+'Пн 1 день нед 2'!AF38</f>
        <v>0</v>
      </c>
      <c r="I38" s="143">
        <f>'Сб День 6 Нед 2'!AL38+'Пт День 5 Нед 2'!AE38+'Чт День 4 Нед 2'!AE38+'Ср День 3 Нед 2'!AI38+'Вт  День 2 Нед 2'!AI38+'Пн 1 день нед 2'!AK38</f>
        <v>8.6300000000000002E-2</v>
      </c>
      <c r="J38" s="143">
        <f>'Сб День 6 Нед 2'!AQ38+'Пт День 5 Нед 2'!AJ38+'Чт День 4 Нед 2'!AJ38+'Ср День 3 Нед 2'!AO38+'Вт  День 2 Нед 2'!AN38+'Пн 1 день нед 2'!AP38</f>
        <v>0</v>
      </c>
      <c r="K38" s="179">
        <f t="shared" si="0"/>
        <v>0.25890000000000002</v>
      </c>
    </row>
    <row r="39" spans="1:11" ht="15" customHeight="1" x14ac:dyDescent="0.3">
      <c r="A39" s="14">
        <v>29</v>
      </c>
      <c r="B39" s="299" t="s">
        <v>224</v>
      </c>
      <c r="C39" s="19" t="s">
        <v>12</v>
      </c>
      <c r="D39" s="185">
        <f>'Сб День 6 Нед 2'!L39+'Пт День 5 Нед 2'!I39+'Чт День 4 Нед 2'!I39+'Ср День 3 Нед 2'!I39+'Вт  День 2 Нед 2'!J39+'Пн 1 день нед 2'!L39</f>
        <v>0</v>
      </c>
      <c r="E39" s="185">
        <f>'Сб День 6 Нед 2'!V39+'Пт День 5 Нед 2'!O39+'Чт День 4 Нед 2'!O39+'Ср День 3 Нед 2'!R39+'Вт  День 2 Нед 2'!S39+'Пн 1 день нед 2'!U39</f>
        <v>0</v>
      </c>
      <c r="F39" s="185">
        <f>'Сб День 6 Нед 2'!Y39+'Пт День 5 Нед 2'!R39+'Чт День 4 Нед 2'!R39+'Ср День 3 Нед 2'!U39+'Вт  День 2 Нед 2'!V39+'Пн 1 день нед 2'!X39</f>
        <v>0</v>
      </c>
      <c r="G39" s="185">
        <f>'Сб День 6 Нед 2'!AC39+'Пт День 5 Нед 2'!V39+'Чт День 4 Нед 2'!V39+'Ср День 3 Нед 2'!Y39+'Вт  День 2 Нед 2'!Z39+'Пн 1 день нед 2'!AB39</f>
        <v>0</v>
      </c>
      <c r="H39" s="37">
        <f>'Сб День 6 Нед 2'!AG39+'Пт День 5 Нед 2'!Z39+'Чт День 4 Нед 2'!Z39+'Ср День 3 Нед 2'!AC39+'Вт  День 2 Нед 2'!AD39+'Пн 1 день нед 2'!AF39</f>
        <v>0</v>
      </c>
      <c r="I39" s="143">
        <f>'Сб День 6 Нед 2'!AL39+'Пт День 5 Нед 2'!AE39+'Чт День 4 Нед 2'!AE39+'Ср День 3 Нед 2'!AI39+'Вт  День 2 Нед 2'!AI39+'Пн 1 день нед 2'!AK39</f>
        <v>0</v>
      </c>
      <c r="J39" s="143">
        <f>'Сб День 6 Нед 2'!AQ39+'Пт День 5 Нед 2'!AJ39+'Чт День 4 Нед 2'!AJ39+'Ср День 3 Нед 2'!AO39+'Вт  День 2 Нед 2'!AN39+'Пн 1 день нед 2'!AP39</f>
        <v>0</v>
      </c>
      <c r="K39" s="179">
        <f t="shared" si="0"/>
        <v>0</v>
      </c>
    </row>
    <row r="40" spans="1:11" x14ac:dyDescent="0.3">
      <c r="A40" s="6"/>
      <c r="B40" s="268" t="s">
        <v>23</v>
      </c>
      <c r="C40" s="51"/>
      <c r="D40" s="185"/>
      <c r="E40" s="185"/>
      <c r="F40" s="185"/>
      <c r="G40" s="185"/>
      <c r="H40" s="37"/>
      <c r="I40" s="143"/>
      <c r="J40" s="143"/>
      <c r="K40" s="179"/>
    </row>
    <row r="41" spans="1:11" ht="15" customHeight="1" x14ac:dyDescent="0.3">
      <c r="A41" s="14">
        <v>30</v>
      </c>
      <c r="B41" s="237" t="s">
        <v>24</v>
      </c>
      <c r="C41" s="16" t="s">
        <v>12</v>
      </c>
      <c r="D41" s="185">
        <f>'Сб День 6 Нед 2'!L41+'Пт День 5 Нед 2'!I41+'Чт День 4 Нед 2'!I41+'Ср День 3 Нед 2'!I41+'Вт  День 2 Нед 2'!J41+'Пн 1 день нед 2'!L41</f>
        <v>0</v>
      </c>
      <c r="E41" s="185">
        <f>'Сб День 6 Нед 2'!V41+'Пт День 5 Нед 2'!O41+'Чт День 4 Нед 2'!O41+'Ср День 3 Нед 2'!R41+'Вт  День 2 Нед 2'!S41+'Пн 1 день нед 2'!U41</f>
        <v>0</v>
      </c>
      <c r="F41" s="185">
        <f>'Сб День 6 Нед 2'!Y41+'Пт День 5 Нед 2'!R41+'Чт День 4 Нед 2'!R41+'Ср День 3 Нед 2'!U41+'Вт  День 2 Нед 2'!V41+'Пн 1 день нед 2'!X41</f>
        <v>0</v>
      </c>
      <c r="G41" s="185">
        <f>'Сб День 6 Нед 2'!AC41+'Пт День 5 Нед 2'!V41+'Чт День 4 Нед 2'!V41+'Ср День 3 Нед 2'!Y41+'Вт  День 2 Нед 2'!Z41+'Пн 1 день нед 2'!AB41</f>
        <v>0</v>
      </c>
      <c r="H41" s="37">
        <f>'Сб День 6 Нед 2'!AG41+'Пт День 5 Нед 2'!Z41+'Чт День 4 Нед 2'!Z41+'Ср День 3 Нед 2'!AC41+'Вт  День 2 Нед 2'!AD41+'Пн 1 день нед 2'!AF41</f>
        <v>0.01</v>
      </c>
      <c r="I41" s="143">
        <f>'Сб День 6 Нед 2'!AL41+'Пт День 5 Нед 2'!AE41+'Чт День 4 Нед 2'!AE41+'Ср День 3 Нед 2'!AI41+'Вт  День 2 Нед 2'!AI41+'Пн 1 день нед 2'!AK41</f>
        <v>0</v>
      </c>
      <c r="J41" s="143">
        <f>'Сб День 6 Нед 2'!AQ41+'Пт День 5 Нед 2'!AJ41+'Чт День 4 Нед 2'!AJ41+'Ср День 3 Нед 2'!AO41+'Вт  День 2 Нед 2'!AN41+'Пн 1 день нед 2'!AP41</f>
        <v>0</v>
      </c>
      <c r="K41" s="179">
        <f t="shared" si="0"/>
        <v>0.01</v>
      </c>
    </row>
    <row r="42" spans="1:11" x14ac:dyDescent="0.3">
      <c r="A42" s="14">
        <v>31</v>
      </c>
      <c r="B42" s="238" t="s">
        <v>25</v>
      </c>
      <c r="C42" s="19" t="s">
        <v>12</v>
      </c>
      <c r="D42" s="185">
        <f>'Сб День 6 Нед 2'!L42+'Пт День 5 Нед 2'!I42+'Чт День 4 Нед 2'!I42+'Ср День 3 Нед 2'!I42+'Вт  День 2 Нед 2'!J42+'Пн 1 день нед 2'!L42</f>
        <v>0</v>
      </c>
      <c r="E42" s="185">
        <f>'Сб День 6 Нед 2'!V42+'Пт День 5 Нед 2'!O42+'Чт День 4 Нед 2'!O42+'Ср День 3 Нед 2'!R42+'Вт  День 2 Нед 2'!S42+'Пн 1 день нед 2'!U42</f>
        <v>0</v>
      </c>
      <c r="F42" s="185">
        <f>'Сб День 6 Нед 2'!Y42+'Пт День 5 Нед 2'!R42+'Чт День 4 Нед 2'!R42+'Ср День 3 Нед 2'!U42+'Вт  День 2 Нед 2'!V42+'Пн 1 день нед 2'!X42</f>
        <v>0</v>
      </c>
      <c r="G42" s="185">
        <f>'Сб День 6 Нед 2'!AC42+'Пт День 5 Нед 2'!V42+'Чт День 4 Нед 2'!V42+'Ср День 3 Нед 2'!Y42+'Вт  День 2 Нед 2'!Z42+'Пн 1 день нед 2'!AB42</f>
        <v>0</v>
      </c>
      <c r="H42" s="37">
        <f>'Сб День 6 Нед 2'!AG42+'Пт День 5 Нед 2'!Z42+'Чт День 4 Нед 2'!Z42+'Ср День 3 Нед 2'!AC42+'Вт  День 2 Нед 2'!AD42+'Пн 1 день нед 2'!AF42</f>
        <v>0</v>
      </c>
      <c r="I42" s="143">
        <f>'Сб День 6 Нед 2'!AL42+'Пт День 5 Нед 2'!AE42+'Чт День 4 Нед 2'!AE42+'Ср День 3 Нед 2'!AI42+'Вт  День 2 Нед 2'!AI42+'Пн 1 день нед 2'!AK42</f>
        <v>0</v>
      </c>
      <c r="J42" s="143">
        <f>'Сб День 6 Нед 2'!AQ42+'Пт День 5 Нед 2'!AJ42+'Чт День 4 Нед 2'!AJ42+'Ср День 3 Нед 2'!AO42+'Вт  День 2 Нед 2'!AN42+'Пн 1 день нед 2'!AP42</f>
        <v>0</v>
      </c>
      <c r="K42" s="179">
        <f t="shared" si="0"/>
        <v>0</v>
      </c>
    </row>
    <row r="43" spans="1:11" ht="15" customHeight="1" x14ac:dyDescent="0.3">
      <c r="A43" s="14">
        <v>32</v>
      </c>
      <c r="B43" s="238" t="s">
        <v>26</v>
      </c>
      <c r="C43" s="19" t="s">
        <v>12</v>
      </c>
      <c r="D43" s="185">
        <f>'Сб День 6 Нед 2'!L43+'Пт День 5 Нед 2'!I43+'Чт День 4 Нед 2'!I43+'Ср День 3 Нед 2'!I43+'Вт  День 2 Нед 2'!J43+'Пн 1 день нед 2'!L43</f>
        <v>0</v>
      </c>
      <c r="E43" s="185">
        <f>'Сб День 6 Нед 2'!V43+'Пт День 5 Нед 2'!O43+'Чт День 4 Нед 2'!O43+'Ср День 3 Нед 2'!R43+'Вт  День 2 Нед 2'!S43+'Пн 1 день нед 2'!U43</f>
        <v>0</v>
      </c>
      <c r="F43" s="185">
        <f>'Сб День 6 Нед 2'!Y43+'Пт День 5 Нед 2'!R43+'Чт День 4 Нед 2'!R43+'Ср День 3 Нед 2'!U43+'Вт  День 2 Нед 2'!V43+'Пн 1 день нед 2'!X43</f>
        <v>0</v>
      </c>
      <c r="G43" s="185">
        <f>'Сб День 6 Нед 2'!AC43+'Пт День 5 Нед 2'!V43+'Чт День 4 Нед 2'!V43+'Ср День 3 Нед 2'!Y43+'Вт  День 2 Нед 2'!Z43+'Пн 1 день нед 2'!AB43</f>
        <v>0</v>
      </c>
      <c r="H43" s="37">
        <f>'Сб День 6 Нед 2'!AG43+'Пт День 5 Нед 2'!Z43+'Чт День 4 Нед 2'!Z43+'Ср День 3 Нед 2'!AC43+'Вт  День 2 Нед 2'!AD43+'Пн 1 день нед 2'!AF43</f>
        <v>2.0299999999999999E-2</v>
      </c>
      <c r="I43" s="143">
        <f>'Сб День 6 Нед 2'!AL43+'Пт День 5 Нед 2'!AE43+'Чт День 4 Нед 2'!AE43+'Ср День 3 Нед 2'!AI43+'Вт  День 2 Нед 2'!AI43+'Пн 1 день нед 2'!AK43</f>
        <v>2.0299999999999999E-2</v>
      </c>
      <c r="J43" s="143">
        <f>'Сб День 6 Нед 2'!AQ43+'Пт День 5 Нед 2'!AJ43+'Чт День 4 Нед 2'!AJ43+'Ср День 3 Нед 2'!AO43+'Вт  День 2 Нед 2'!AN43+'Пн 1 день нед 2'!AP43</f>
        <v>0</v>
      </c>
      <c r="K43" s="179">
        <f t="shared" si="0"/>
        <v>4.0599999999999997E-2</v>
      </c>
    </row>
    <row r="44" spans="1:11" x14ac:dyDescent="0.3">
      <c r="A44" s="14">
        <v>33</v>
      </c>
      <c r="B44" s="238" t="s">
        <v>27</v>
      </c>
      <c r="C44" s="19" t="s">
        <v>12</v>
      </c>
      <c r="D44" s="185">
        <f>'Сб День 6 Нед 2'!L44+'Пт День 5 Нед 2'!I44+'Чт День 4 Нед 2'!I44+'Ср День 3 Нед 2'!I44+'Вт  День 2 Нед 2'!J44+'Пн 1 день нед 2'!L44</f>
        <v>7.0999999999999994E-2</v>
      </c>
      <c r="E44" s="185">
        <f>'Сб День 6 Нед 2'!V44+'Пт День 5 Нед 2'!O44+'Чт День 4 Нед 2'!O44+'Ср День 3 Нед 2'!R44+'Вт  День 2 Нед 2'!S44+'Пн 1 день нед 2'!U44</f>
        <v>7.0999999999999994E-2</v>
      </c>
      <c r="F44" s="185">
        <f>'Сб День 6 Нед 2'!Y44+'Пт День 5 Нед 2'!R44+'Чт День 4 Нед 2'!R44+'Ср День 3 Нед 2'!U44+'Вт  День 2 Нед 2'!V44+'Пн 1 день нед 2'!X44</f>
        <v>0</v>
      </c>
      <c r="G44" s="185">
        <f>'Сб День 6 Нед 2'!AC44+'Пт День 5 Нед 2'!V44+'Чт День 4 Нед 2'!V44+'Ср День 3 Нед 2'!Y44+'Вт  День 2 Нед 2'!Z44+'Пн 1 день нед 2'!AB44</f>
        <v>3.7499999999999999E-2</v>
      </c>
      <c r="H44" s="37">
        <f>'Сб День 6 Нед 2'!AG44+'Пт День 5 Нед 2'!Z44+'Чт День 4 Нед 2'!Z44+'Ср День 3 Нед 2'!AC44+'Вт  День 2 Нед 2'!AD44+'Пн 1 день нед 2'!AF44</f>
        <v>0</v>
      </c>
      <c r="I44" s="143">
        <f>'Сб День 6 Нед 2'!AL44+'Пт День 5 Нед 2'!AE44+'Чт День 4 Нед 2'!AE44+'Ср День 3 Нед 2'!AI44+'Вт  День 2 Нед 2'!AI44+'Пн 1 день нед 2'!AK44</f>
        <v>0</v>
      </c>
      <c r="J44" s="143">
        <f>'Сб День 6 Нед 2'!AQ44+'Пт День 5 Нед 2'!AJ44+'Чт День 4 Нед 2'!AJ44+'Ср День 3 Нед 2'!AO44+'Вт  День 2 Нед 2'!AN44+'Пн 1 день нед 2'!AP44</f>
        <v>0</v>
      </c>
      <c r="K44" s="179">
        <f t="shared" si="0"/>
        <v>0.17949999999999999</v>
      </c>
    </row>
    <row r="45" spans="1:11" x14ac:dyDescent="0.3">
      <c r="A45" s="14">
        <v>34</v>
      </c>
      <c r="B45" s="237" t="s">
        <v>28</v>
      </c>
      <c r="C45" s="16" t="s">
        <v>12</v>
      </c>
      <c r="D45" s="185">
        <f>'Сб День 6 Нед 2'!L45+'Пт День 5 Нед 2'!I45+'Чт День 4 Нед 2'!I45+'Ср День 3 Нед 2'!I45+'Вт  День 2 Нед 2'!J45+'Пн 1 день нед 2'!L45</f>
        <v>0</v>
      </c>
      <c r="E45" s="185">
        <f>'Сб День 6 Нед 2'!V45+'Пт День 5 Нед 2'!O45+'Чт День 4 Нед 2'!O45+'Ср День 3 Нед 2'!R45+'Вт  День 2 Нед 2'!S45+'Пн 1 день нед 2'!U45</f>
        <v>0</v>
      </c>
      <c r="F45" s="185">
        <f>'Сб День 6 Нед 2'!Y45+'Пт День 5 Нед 2'!R45+'Чт День 4 Нед 2'!R45+'Ср День 3 Нед 2'!U45+'Вт  День 2 Нед 2'!V45+'Пн 1 день нед 2'!X45</f>
        <v>0</v>
      </c>
      <c r="G45" s="185">
        <f>'Сб День 6 Нед 2'!AC45+'Пт День 5 Нед 2'!V45+'Чт День 4 Нед 2'!V45+'Ср День 3 Нед 2'!Y45+'Вт  День 2 Нед 2'!Z45+'Пн 1 день нед 2'!AB45</f>
        <v>0</v>
      </c>
      <c r="H45" s="37">
        <f>'Сб День 6 Нед 2'!AG45+'Пт День 5 Нед 2'!Z45+'Чт День 4 Нед 2'!Z45+'Ср День 3 Нед 2'!AC45+'Вт  День 2 Нед 2'!AD45+'Пн 1 день нед 2'!AF45</f>
        <v>0</v>
      </c>
      <c r="I45" s="143">
        <f>'Сб День 6 Нед 2'!AL45+'Пт День 5 Нед 2'!AE45+'Чт День 4 Нед 2'!AE45+'Ср День 3 Нед 2'!AI45+'Вт  День 2 Нед 2'!AI45+'Пн 1 день нед 2'!AK45</f>
        <v>0</v>
      </c>
      <c r="J45" s="143">
        <f>'Сб День 6 Нед 2'!AQ45+'Пт День 5 Нед 2'!AJ45+'Чт День 4 Нед 2'!AJ45+'Ср День 3 Нед 2'!AO45+'Вт  День 2 Нед 2'!AN45+'Пн 1 день нед 2'!AP45</f>
        <v>0</v>
      </c>
      <c r="K45" s="179">
        <f t="shared" si="0"/>
        <v>0</v>
      </c>
    </row>
    <row r="46" spans="1:11" x14ac:dyDescent="0.3">
      <c r="A46" s="14">
        <v>35</v>
      </c>
      <c r="B46" s="237" t="s">
        <v>29</v>
      </c>
      <c r="C46" s="16" t="s">
        <v>12</v>
      </c>
      <c r="D46" s="185">
        <f>'Сб День 6 Нед 2'!L46+'Пт День 5 Нед 2'!I46+'Чт День 4 Нед 2'!I46+'Ср День 3 Нед 2'!I46+'Вт  День 2 Нед 2'!J46+'Пн 1 день нед 2'!L46</f>
        <v>6.0999999999999999E-2</v>
      </c>
      <c r="E46" s="185">
        <f>'Сб День 6 Нед 2'!V46+'Пт День 5 Нед 2'!O46+'Чт День 4 Нед 2'!O46+'Ср День 3 Нед 2'!R46+'Вт  День 2 Нед 2'!S46+'Пн 1 день нед 2'!U46</f>
        <v>7.3200000000000001E-2</v>
      </c>
      <c r="F46" s="185">
        <f>'Сб День 6 Нед 2'!Y46+'Пт День 5 Нед 2'!R46+'Чт День 4 Нед 2'!R46+'Ср День 3 Нед 2'!U46+'Вт  День 2 Нед 2'!V46+'Пн 1 день нед 2'!X46</f>
        <v>0</v>
      </c>
      <c r="G46" s="185">
        <f>'Сб День 6 Нед 2'!AC46+'Пт День 5 Нед 2'!V46+'Чт День 4 Нед 2'!V46+'Ср День 3 Нед 2'!Y46+'Вт  День 2 Нед 2'!Z46+'Пн 1 день нед 2'!AB46</f>
        <v>6.0999999999999999E-2</v>
      </c>
      <c r="H46" s="37">
        <f>'Сб День 6 Нед 2'!AG46+'Пт День 5 Нед 2'!Z46+'Чт День 4 Нед 2'!Z46+'Ср День 3 Нед 2'!AC46+'Вт  День 2 Нед 2'!AD46+'Пн 1 день нед 2'!AF46</f>
        <v>0</v>
      </c>
      <c r="I46" s="143">
        <f>'Сб День 6 Нед 2'!AL46+'Пт День 5 Нед 2'!AE46+'Чт День 4 Нед 2'!AE46+'Ср День 3 Нед 2'!AI46+'Вт  День 2 Нед 2'!AI46+'Пн 1 день нед 2'!AK46</f>
        <v>0</v>
      </c>
      <c r="J46" s="143">
        <f>'Сб День 6 Нед 2'!AQ46+'Пт День 5 Нед 2'!AJ46+'Чт День 4 Нед 2'!AJ46+'Ср День 3 Нед 2'!AO46+'Вт  День 2 Нед 2'!AN46+'Пн 1 день нед 2'!AP46</f>
        <v>0</v>
      </c>
      <c r="K46" s="179">
        <f t="shared" si="0"/>
        <v>0.19519999999999998</v>
      </c>
    </row>
    <row r="47" spans="1:11" ht="15" customHeight="1" x14ac:dyDescent="0.3">
      <c r="A47" s="14">
        <v>36</v>
      </c>
      <c r="B47" s="237" t="s">
        <v>30</v>
      </c>
      <c r="C47" s="16" t="s">
        <v>12</v>
      </c>
      <c r="D47" s="185">
        <f>'Сб День 6 Нед 2'!L47+'Пт День 5 Нед 2'!I47+'Чт День 4 Нед 2'!I47+'Ср День 3 Нед 2'!I47+'Вт  День 2 Нед 2'!J47+'Пн 1 день нед 2'!L47</f>
        <v>0</v>
      </c>
      <c r="E47" s="185">
        <f>'Сб День 6 Нед 2'!V47+'Пт День 5 Нед 2'!O47+'Чт День 4 Нед 2'!O47+'Ср День 3 Нед 2'!R47+'Вт  День 2 Нед 2'!S47+'Пн 1 день нед 2'!U47</f>
        <v>0</v>
      </c>
      <c r="F47" s="185">
        <f>'Сб День 6 Нед 2'!Y47+'Пт День 5 Нед 2'!R47+'Чт День 4 Нед 2'!R47+'Ср День 3 Нед 2'!U47+'Вт  День 2 Нед 2'!V47+'Пн 1 день нед 2'!X47</f>
        <v>0</v>
      </c>
      <c r="G47" s="185">
        <f>'Сб День 6 Нед 2'!AC47+'Пт День 5 Нед 2'!V47+'Чт День 4 Нед 2'!V47+'Ср День 3 Нед 2'!Y47+'Вт  День 2 Нед 2'!Z47+'Пн 1 день нед 2'!AB47</f>
        <v>2.8000000000000001E-2</v>
      </c>
      <c r="H47" s="37">
        <f>'Сб День 6 Нед 2'!AG47+'Пт День 5 Нед 2'!Z47+'Чт День 4 Нед 2'!Z47+'Ср День 3 Нед 2'!AC47+'Вт  День 2 Нед 2'!AD47+'Пн 1 день нед 2'!AF47</f>
        <v>0</v>
      </c>
      <c r="I47" s="143">
        <f>'Сб День 6 Нед 2'!AL47+'Пт День 5 Нед 2'!AE47+'Чт День 4 Нед 2'!AE47+'Ср День 3 Нед 2'!AI47+'Вт  День 2 Нед 2'!AI47+'Пн 1 день нед 2'!AK47</f>
        <v>0</v>
      </c>
      <c r="J47" s="143">
        <f>'Сб День 6 Нед 2'!AQ47+'Пт День 5 Нед 2'!AJ47+'Чт День 4 Нед 2'!AJ47+'Ср День 3 Нед 2'!AO47+'Вт  День 2 Нед 2'!AN47+'Пн 1 день нед 2'!AP47</f>
        <v>0</v>
      </c>
      <c r="K47" s="179">
        <f t="shared" si="0"/>
        <v>2.8000000000000001E-2</v>
      </c>
    </row>
    <row r="48" spans="1:11" ht="15" customHeight="1" x14ac:dyDescent="0.3">
      <c r="A48" s="14">
        <v>37</v>
      </c>
      <c r="B48" s="237" t="s">
        <v>31</v>
      </c>
      <c r="C48" s="16" t="s">
        <v>12</v>
      </c>
      <c r="D48" s="185">
        <f>'Сб День 6 Нед 2'!L48+'Пт День 5 Нед 2'!I48+'Чт День 4 Нед 2'!I48+'Ср День 3 Нед 2'!I48+'Вт  День 2 Нед 2'!J48+'Пн 1 день нед 2'!L48</f>
        <v>0</v>
      </c>
      <c r="E48" s="185">
        <f>'Сб День 6 Нед 2'!V48+'Пт День 5 Нед 2'!O48+'Чт День 4 Нед 2'!O48+'Ср День 3 Нед 2'!R48+'Вт  День 2 Нед 2'!S48+'Пн 1 день нед 2'!U48</f>
        <v>0</v>
      </c>
      <c r="F48" s="185">
        <f>'Сб День 6 Нед 2'!Y48+'Пт День 5 Нед 2'!R48+'Чт День 4 Нед 2'!R48+'Ср День 3 Нед 2'!U48+'Вт  День 2 Нед 2'!V48+'Пн 1 день нед 2'!X48</f>
        <v>0</v>
      </c>
      <c r="G48" s="185">
        <f>'Сб День 6 Нед 2'!AC48+'Пт День 5 Нед 2'!V48+'Чт День 4 Нед 2'!V48+'Ср День 3 Нед 2'!Y48+'Вт  День 2 Нед 2'!Z48+'Пн 1 день нед 2'!AB48</f>
        <v>0</v>
      </c>
      <c r="H48" s="37">
        <f>'Сб День 6 Нед 2'!AG48+'Пт День 5 Нед 2'!Z48+'Чт День 4 Нед 2'!Z48+'Ср День 3 Нед 2'!AC48+'Вт  День 2 Нед 2'!AD48+'Пн 1 день нед 2'!AF48</f>
        <v>0</v>
      </c>
      <c r="I48" s="143">
        <f>'Сб День 6 Нед 2'!AL48+'Пт День 5 Нед 2'!AE48+'Чт День 4 Нед 2'!AE48+'Ср День 3 Нед 2'!AI48+'Вт  День 2 Нед 2'!AI48+'Пн 1 день нед 2'!AK48</f>
        <v>0</v>
      </c>
      <c r="J48" s="143">
        <f>'Сб День 6 Нед 2'!AQ48+'Пт День 5 Нед 2'!AJ48+'Чт День 4 Нед 2'!AJ48+'Ср День 3 Нед 2'!AO48+'Вт  День 2 Нед 2'!AN48+'Пн 1 день нед 2'!AP48</f>
        <v>0</v>
      </c>
      <c r="K48" s="179">
        <f t="shared" si="0"/>
        <v>0</v>
      </c>
    </row>
    <row r="49" spans="1:11" ht="15" customHeight="1" x14ac:dyDescent="0.3">
      <c r="A49" s="14">
        <v>38</v>
      </c>
      <c r="B49" s="237" t="s">
        <v>32</v>
      </c>
      <c r="C49" s="16" t="s">
        <v>12</v>
      </c>
      <c r="D49" s="185">
        <f>'Сб День 6 Нед 2'!L49+'Пт День 5 Нед 2'!I49+'Чт День 4 Нед 2'!I49+'Ср День 3 Нед 2'!I49+'Вт  День 2 Нед 2'!J49+'Пн 1 день нед 2'!L49</f>
        <v>0</v>
      </c>
      <c r="E49" s="185">
        <f>'Сб День 6 Нед 2'!V49+'Пт День 5 Нед 2'!O49+'Чт День 4 Нед 2'!O49+'Ср День 3 Нед 2'!R49+'Вт  День 2 Нед 2'!S49+'Пн 1 день нед 2'!U49</f>
        <v>0</v>
      </c>
      <c r="F49" s="185">
        <f>'Сб День 6 Нед 2'!Y49+'Пт День 5 Нед 2'!R49+'Чт День 4 Нед 2'!R49+'Ср День 3 Нед 2'!U49+'Вт  День 2 Нед 2'!V49+'Пн 1 день нед 2'!X49</f>
        <v>0</v>
      </c>
      <c r="G49" s="185">
        <f>'Сб День 6 Нед 2'!AC49+'Пт День 5 Нед 2'!V49+'Чт День 4 Нед 2'!V49+'Ср День 3 Нед 2'!Y49+'Вт  День 2 Нед 2'!Z49+'Пн 1 день нед 2'!AB49</f>
        <v>0</v>
      </c>
      <c r="H49" s="37">
        <f>'Сб День 6 Нед 2'!AG49+'Пт День 5 Нед 2'!Z49+'Чт День 4 Нед 2'!Z49+'Ср День 3 Нед 2'!AC49+'Вт  День 2 Нед 2'!AD49+'Пн 1 день нед 2'!AF49</f>
        <v>0</v>
      </c>
      <c r="I49" s="143">
        <f>'Сб День 6 Нед 2'!AL49+'Пт День 5 Нед 2'!AE49+'Чт День 4 Нед 2'!AE49+'Ср День 3 Нед 2'!AI49+'Вт  День 2 Нед 2'!AI49+'Пн 1 день нед 2'!AK49</f>
        <v>0</v>
      </c>
      <c r="J49" s="143">
        <f>'Сб День 6 Нед 2'!AQ49+'Пт День 5 Нед 2'!AJ49+'Чт День 4 Нед 2'!AJ49+'Ср День 3 Нед 2'!AO49+'Вт  День 2 Нед 2'!AN49+'Пн 1 день нед 2'!AP49</f>
        <v>0</v>
      </c>
      <c r="K49" s="179">
        <f t="shared" si="0"/>
        <v>0</v>
      </c>
    </row>
    <row r="50" spans="1:11" ht="15" customHeight="1" x14ac:dyDescent="0.3">
      <c r="A50" s="14">
        <v>39</v>
      </c>
      <c r="B50" s="237" t="s">
        <v>33</v>
      </c>
      <c r="C50" s="16" t="s">
        <v>12</v>
      </c>
      <c r="D50" s="185">
        <f>'Сб День 6 Нед 2'!L50+'Пт День 5 Нед 2'!I50+'Чт День 4 Нед 2'!I50+'Ср День 3 Нед 2'!I50+'Вт  День 2 Нед 2'!J50+'Пн 1 день нед 2'!L50</f>
        <v>0</v>
      </c>
      <c r="E50" s="185">
        <f>'Сб День 6 Нед 2'!V50+'Пт День 5 Нед 2'!O50+'Чт День 4 Нед 2'!O50+'Ср День 3 Нед 2'!R50+'Вт  День 2 Нед 2'!S50+'Пн 1 день нед 2'!U50</f>
        <v>0</v>
      </c>
      <c r="F50" s="185">
        <f>'Сб День 6 Нед 2'!Y50+'Пт День 5 Нед 2'!R50+'Чт День 4 Нед 2'!R50+'Ср День 3 Нед 2'!U50+'Вт  День 2 Нед 2'!V50+'Пн 1 день нед 2'!X50</f>
        <v>0</v>
      </c>
      <c r="G50" s="185">
        <f>'Сб День 6 Нед 2'!AC50+'Пт День 5 Нед 2'!V50+'Чт День 4 Нед 2'!V50+'Ср День 3 Нед 2'!Y50+'Вт  День 2 Нед 2'!Z50+'Пн 1 день нед 2'!AB50</f>
        <v>0.03</v>
      </c>
      <c r="H50" s="37">
        <f>'Сб День 6 Нед 2'!AG50+'Пт День 5 Нед 2'!Z50+'Чт День 4 Нед 2'!Z50+'Ср День 3 Нед 2'!AC50+'Вт  День 2 Нед 2'!AD50+'Пн 1 день нед 2'!AF50</f>
        <v>0</v>
      </c>
      <c r="I50" s="143">
        <f>'Сб День 6 Нед 2'!AL50+'Пт День 5 Нед 2'!AE50+'Чт День 4 Нед 2'!AE50+'Ср День 3 Нед 2'!AI50+'Вт  День 2 Нед 2'!AI50+'Пн 1 день нед 2'!AK50</f>
        <v>0</v>
      </c>
      <c r="J50" s="143">
        <f>'Сб День 6 Нед 2'!AQ50+'Пт День 5 Нед 2'!AJ50+'Чт День 4 Нед 2'!AJ50+'Ср День 3 Нед 2'!AO50+'Вт  День 2 Нед 2'!AN50+'Пн 1 день нед 2'!AP50</f>
        <v>0</v>
      </c>
      <c r="K50" s="179">
        <f t="shared" si="0"/>
        <v>0.03</v>
      </c>
    </row>
    <row r="51" spans="1:11" x14ac:dyDescent="0.3">
      <c r="A51" s="14">
        <v>40</v>
      </c>
      <c r="B51" s="237" t="s">
        <v>34</v>
      </c>
      <c r="C51" s="16" t="s">
        <v>12</v>
      </c>
      <c r="D51" s="185">
        <f>'Сб День 6 Нед 2'!L51+'Пт День 5 Нед 2'!I51+'Чт День 4 Нед 2'!I51+'Ср День 3 Нед 2'!I51+'Вт  День 2 Нед 2'!J51+'Пн 1 день нед 2'!L51</f>
        <v>3.5999999999999997E-2</v>
      </c>
      <c r="E51" s="185">
        <f>'Сб День 6 Нед 2'!V51+'Пт День 5 Нед 2'!O51+'Чт День 4 Нед 2'!O51+'Ср День 3 Нед 2'!R51+'Вт  День 2 Нед 2'!S51+'Пн 1 день нед 2'!U51</f>
        <v>4.3999999999999997E-2</v>
      </c>
      <c r="F51" s="185">
        <f>'Сб День 6 Нед 2'!Y51+'Пт День 5 Нед 2'!R51+'Чт День 4 Нед 2'!R51+'Ср День 3 Нед 2'!U51+'Вт  День 2 Нед 2'!V51+'Пн 1 день нед 2'!X51</f>
        <v>0</v>
      </c>
      <c r="G51" s="185">
        <f>'Сб День 6 Нед 2'!AC51+'Пт День 5 Нед 2'!V51+'Чт День 4 Нед 2'!V51+'Ср День 3 Нед 2'!Y51+'Вт  День 2 Нед 2'!Z51+'Пн 1 день нед 2'!AB51</f>
        <v>1.4500000000000001E-2</v>
      </c>
      <c r="H51" s="37">
        <f>'Сб День 6 Нед 2'!AG51+'Пт День 5 Нед 2'!Z51+'Чт День 4 Нед 2'!Z51+'Ср День 3 Нед 2'!AC51+'Вт  День 2 Нед 2'!AD51+'Пн 1 день нед 2'!AF51</f>
        <v>0</v>
      </c>
      <c r="I51" s="143">
        <f>'Сб День 6 Нед 2'!AL51+'Пт День 5 Нед 2'!AE51+'Чт День 4 Нед 2'!AE51+'Ср День 3 Нед 2'!AI51+'Вт  День 2 Нед 2'!AI51+'Пн 1 день нед 2'!AK51</f>
        <v>0.04</v>
      </c>
      <c r="J51" s="143">
        <f>'Сб День 6 Нед 2'!AQ51+'Пт День 5 Нед 2'!AJ51+'Чт День 4 Нед 2'!AJ51+'Ср День 3 Нед 2'!AO51+'Вт  День 2 Нед 2'!AN51+'Пн 1 день нед 2'!AP51</f>
        <v>0</v>
      </c>
      <c r="K51" s="179">
        <f t="shared" si="0"/>
        <v>0.13450000000000001</v>
      </c>
    </row>
    <row r="52" spans="1:11" x14ac:dyDescent="0.3">
      <c r="A52" s="14">
        <v>41</v>
      </c>
      <c r="B52" s="238" t="s">
        <v>35</v>
      </c>
      <c r="C52" s="19" t="s">
        <v>12</v>
      </c>
      <c r="D52" s="185">
        <f>'Сб День 6 Нед 2'!L52+'Пт День 5 Нед 2'!I52+'Чт День 4 Нед 2'!I52+'Ср День 3 Нед 2'!I52+'Вт  День 2 Нед 2'!J52+'Пн 1 день нед 2'!L52</f>
        <v>5.0999999999999997E-2</v>
      </c>
      <c r="E52" s="185">
        <f>'Сб День 6 Нед 2'!V52+'Пт День 5 Нед 2'!O52+'Чт День 4 Нед 2'!O52+'Ср День 3 Нед 2'!R52+'Вт  День 2 Нед 2'!S52+'Пн 1 день нед 2'!U52</f>
        <v>6.8000000000000005E-2</v>
      </c>
      <c r="F52" s="185">
        <f>'Сб День 6 Нед 2'!Y52+'Пт День 5 Нед 2'!R52+'Чт День 4 Нед 2'!R52+'Ср День 3 Нед 2'!U52+'Вт  День 2 Нед 2'!V52+'Пн 1 день нед 2'!X52</f>
        <v>0</v>
      </c>
      <c r="G52" s="185">
        <f>'Сб День 6 Нед 2'!AC52+'Пт День 5 Нед 2'!V52+'Чт День 4 Нед 2'!V52+'Ср День 3 Нед 2'!Y52+'Вт  День 2 Нед 2'!Z52+'Пн 1 день нед 2'!AB52</f>
        <v>3.7999999999999999E-2</v>
      </c>
      <c r="H52" s="37">
        <f>'Сб День 6 Нед 2'!AG52+'Пт День 5 Нед 2'!Z52+'Чт День 4 Нед 2'!Z52+'Ср День 3 Нед 2'!AC52+'Вт  День 2 Нед 2'!AD52+'Пн 1 день нед 2'!AF52</f>
        <v>0.02</v>
      </c>
      <c r="I52" s="143">
        <f>'Сб День 6 Нед 2'!AL52+'Пт День 5 Нед 2'!AE52+'Чт День 4 Нед 2'!AE52+'Ср День 3 Нед 2'!AI52+'Вт  День 2 Нед 2'!AI52+'Пн 1 день нед 2'!AK52</f>
        <v>0</v>
      </c>
      <c r="J52" s="143">
        <f>'Сб День 6 Нед 2'!AQ52+'Пт День 5 Нед 2'!AJ52+'Чт День 4 Нед 2'!AJ52+'Ср День 3 Нед 2'!AO52+'Вт  День 2 Нед 2'!AN52+'Пн 1 день нед 2'!AP52</f>
        <v>0</v>
      </c>
      <c r="K52" s="179">
        <f t="shared" si="0"/>
        <v>0.17699999999999999</v>
      </c>
    </row>
    <row r="53" spans="1:11" ht="15" customHeight="1" x14ac:dyDescent="0.3">
      <c r="A53" s="14">
        <v>42</v>
      </c>
      <c r="B53" s="242" t="s">
        <v>39</v>
      </c>
      <c r="C53" s="22" t="s">
        <v>12</v>
      </c>
      <c r="D53" s="185">
        <f>'Сб День 6 Нед 2'!L53+'Пт День 5 Нед 2'!I53+'Чт День 4 Нед 2'!I53+'Ср День 3 Нед 2'!I53+'Вт  День 2 Нед 2'!J53+'Пн 1 день нед 2'!L53</f>
        <v>0</v>
      </c>
      <c r="E53" s="185">
        <f>'Сб День 6 Нед 2'!V53+'Пт День 5 Нед 2'!O53+'Чт День 4 Нед 2'!O53+'Ср День 3 Нед 2'!R53+'Вт  День 2 Нед 2'!S53+'Пн 1 день нед 2'!U53</f>
        <v>0</v>
      </c>
      <c r="F53" s="185">
        <f>'Сб День 6 Нед 2'!Y53+'Пт День 5 Нед 2'!R53+'Чт День 4 Нед 2'!R53+'Ср День 3 Нед 2'!U53+'Вт  День 2 Нед 2'!V53+'Пн 1 день нед 2'!X53</f>
        <v>0</v>
      </c>
      <c r="G53" s="185">
        <f>'Сб День 6 Нед 2'!AC53+'Пт День 5 Нед 2'!V53+'Чт День 4 Нед 2'!V53+'Ср День 3 Нед 2'!Y53+'Вт  День 2 Нед 2'!Z53+'Пн 1 день нед 2'!AB53</f>
        <v>0</v>
      </c>
      <c r="H53" s="37">
        <f>'Сб День 6 Нед 2'!AG53+'Пт День 5 Нед 2'!Z53+'Чт День 4 Нед 2'!Z53+'Ср День 3 Нед 2'!AC53+'Вт  День 2 Нед 2'!AD53+'Пн 1 день нед 2'!AF53</f>
        <v>0</v>
      </c>
      <c r="I53" s="143">
        <f>'Сб День 6 Нед 2'!AL53+'Пт День 5 Нед 2'!AE53+'Чт День 4 Нед 2'!AE53+'Ср День 3 Нед 2'!AI53+'Вт  День 2 Нед 2'!AI53+'Пн 1 день нед 2'!AK53</f>
        <v>0</v>
      </c>
      <c r="J53" s="143">
        <f>'Сб День 6 Нед 2'!AQ53+'Пт День 5 Нед 2'!AJ53+'Чт День 4 Нед 2'!AJ53+'Ср День 3 Нед 2'!AO53+'Вт  День 2 Нед 2'!AN53+'Пн 1 день нед 2'!AP53</f>
        <v>0</v>
      </c>
      <c r="K53" s="179">
        <f t="shared" si="0"/>
        <v>0</v>
      </c>
    </row>
    <row r="54" spans="1:11" ht="15" customHeight="1" x14ac:dyDescent="0.3">
      <c r="A54" s="14">
        <v>43</v>
      </c>
      <c r="B54" s="238" t="s">
        <v>186</v>
      </c>
      <c r="C54" s="19" t="s">
        <v>12</v>
      </c>
      <c r="D54" s="185">
        <f>'Сб День 6 Нед 2'!L54+'Пт День 5 Нед 2'!I54+'Чт День 4 Нед 2'!I54+'Ср День 3 Нед 2'!I54+'Вт  День 2 Нед 2'!J54+'Пн 1 день нед 2'!L54</f>
        <v>0</v>
      </c>
      <c r="E54" s="185">
        <f>'Сб День 6 Нед 2'!V54+'Пт День 5 Нед 2'!O54+'Чт День 4 Нед 2'!O54+'Ср День 3 Нед 2'!R54+'Вт  День 2 Нед 2'!S54+'Пн 1 день нед 2'!U54</f>
        <v>0</v>
      </c>
      <c r="F54" s="185">
        <f>'Сб День 6 Нед 2'!Y54+'Пт День 5 Нед 2'!R54+'Чт День 4 Нед 2'!R54+'Ср День 3 Нед 2'!U54+'Вт  День 2 Нед 2'!V54+'Пн 1 день нед 2'!X54</f>
        <v>0</v>
      </c>
      <c r="G54" s="185">
        <f>'Сб День 6 Нед 2'!AC54+'Пт День 5 Нед 2'!V54+'Чт День 4 Нед 2'!V54+'Ср День 3 Нед 2'!Y54+'Вт  День 2 Нед 2'!Z54+'Пн 1 день нед 2'!AB54</f>
        <v>0</v>
      </c>
      <c r="H54" s="37">
        <f>'Сб День 6 Нед 2'!AG54+'Пт День 5 Нед 2'!Z54+'Чт День 4 Нед 2'!Z54+'Ср День 3 Нед 2'!AC54+'Вт  День 2 Нед 2'!AD54+'Пн 1 день нед 2'!AF54</f>
        <v>0</v>
      </c>
      <c r="I54" s="143">
        <f>'Сб День 6 Нед 2'!AL54+'Пт День 5 Нед 2'!AE54+'Чт День 4 Нед 2'!AE54+'Ср День 3 Нед 2'!AI54+'Вт  День 2 Нед 2'!AI54+'Пн 1 день нед 2'!AK54</f>
        <v>0</v>
      </c>
      <c r="J54" s="143">
        <f>'Сб День 6 Нед 2'!AQ54+'Пт День 5 Нед 2'!AJ54+'Чт День 4 Нед 2'!AJ54+'Ср День 3 Нед 2'!AO54+'Вт  День 2 Нед 2'!AN54+'Пн 1 день нед 2'!AP54</f>
        <v>0</v>
      </c>
      <c r="K54" s="179">
        <f t="shared" si="0"/>
        <v>0</v>
      </c>
    </row>
    <row r="55" spans="1:11" x14ac:dyDescent="0.3">
      <c r="A55" s="14">
        <v>44</v>
      </c>
      <c r="B55" s="237" t="s">
        <v>36</v>
      </c>
      <c r="C55" s="16" t="s">
        <v>12</v>
      </c>
      <c r="D55" s="185">
        <f>'Сб День 6 Нед 2'!L55+'Пт День 5 Нед 2'!I55+'Чт День 4 Нед 2'!I55+'Ср День 3 Нед 2'!I55+'Вт  День 2 Нед 2'!J55+'Пн 1 день нед 2'!L55</f>
        <v>1.58E-3</v>
      </c>
      <c r="E55" s="185">
        <f>'Сб День 6 Нед 2'!V55+'Пт День 5 Нед 2'!O55+'Чт День 4 Нед 2'!O55+'Ср День 3 Нед 2'!R55+'Вт  День 2 Нед 2'!S55+'Пн 1 день нед 2'!U55</f>
        <v>1.58E-3</v>
      </c>
      <c r="F55" s="185">
        <f>'Сб День 6 Нед 2'!Y55+'Пт День 5 Нед 2'!R55+'Чт День 4 Нед 2'!R55+'Ср День 3 Нед 2'!U55+'Вт  День 2 Нед 2'!V55+'Пн 1 день нед 2'!X55</f>
        <v>0</v>
      </c>
      <c r="G55" s="185">
        <f>'Сб День 6 Нед 2'!AC55+'Пт День 5 Нед 2'!V55+'Чт День 4 Нед 2'!V55+'Ср День 3 Нед 2'!Y55+'Вт  День 2 Нед 2'!Z55+'Пн 1 день нед 2'!AB55</f>
        <v>0</v>
      </c>
      <c r="H55" s="37">
        <f>'Сб День 6 Нед 2'!AG55+'Пт День 5 Нед 2'!Z55+'Чт День 4 Нед 2'!Z55+'Ср День 3 Нед 2'!AC55+'Вт  День 2 Нед 2'!AD55+'Пн 1 день нед 2'!AF55</f>
        <v>0</v>
      </c>
      <c r="I55" s="143">
        <f>'Сб День 6 Нед 2'!AL55+'Пт День 5 Нед 2'!AE55+'Чт День 4 Нед 2'!AE55+'Ср День 3 Нед 2'!AI55+'Вт  День 2 Нед 2'!AI55+'Пн 1 день нед 2'!AK55</f>
        <v>1.8E-3</v>
      </c>
      <c r="J55" s="143">
        <f>'Сб День 6 Нед 2'!AQ55+'Пт День 5 Нед 2'!AJ55+'Чт День 4 Нед 2'!AJ55+'Ср День 3 Нед 2'!AO55+'Вт  День 2 Нед 2'!AN55+'Пн 1 день нед 2'!AP55</f>
        <v>0</v>
      </c>
      <c r="K55" s="179">
        <f t="shared" si="0"/>
        <v>4.96E-3</v>
      </c>
    </row>
    <row r="56" spans="1:11" x14ac:dyDescent="0.3">
      <c r="A56" s="14">
        <v>45</v>
      </c>
      <c r="B56" s="237" t="s">
        <v>37</v>
      </c>
      <c r="C56" s="16" t="s">
        <v>12</v>
      </c>
      <c r="D56" s="185">
        <f>'Сб День 6 Нед 2'!L56+'Пт День 5 Нед 2'!I56+'Чт День 4 Нед 2'!I56+'Ср День 3 Нед 2'!I56+'Вт  День 2 Нед 2'!J56+'Пн 1 день нед 2'!L56</f>
        <v>5.8150000000000007E-2</v>
      </c>
      <c r="E56" s="185">
        <f>'Сб День 6 Нед 2'!V56+'Пт День 5 Нед 2'!O56+'Чт День 4 Нед 2'!O56+'Ср День 3 Нед 2'!R56+'Вт  День 2 Нед 2'!S56+'Пн 1 день нед 2'!U56</f>
        <v>5.8349999999999999E-2</v>
      </c>
      <c r="F56" s="185">
        <f>'Сб День 6 Нед 2'!Y56+'Пт День 5 Нед 2'!R56+'Чт День 4 Нед 2'!R56+'Ср День 3 Нед 2'!U56+'Вт  День 2 Нед 2'!V56+'Пн 1 день нед 2'!X56</f>
        <v>6.0000000000000005E-2</v>
      </c>
      <c r="G56" s="185">
        <f>'Сб День 6 Нед 2'!AC56+'Пт День 5 Нед 2'!V56+'Чт День 4 Нед 2'!V56+'Ср День 3 Нед 2'!Y56+'Вт  День 2 Нед 2'!Z56+'Пн 1 день нед 2'!AB56</f>
        <v>6.2400000000000004E-2</v>
      </c>
      <c r="H56" s="37">
        <f>'Сб День 6 Нед 2'!AG56+'Пт День 5 Нед 2'!Z56+'Чт День 4 Нед 2'!Z56+'Ср День 3 Нед 2'!AC56+'Вт  День 2 Нед 2'!AD56+'Пн 1 день нед 2'!AF56</f>
        <v>0.05</v>
      </c>
      <c r="I56" s="143">
        <f>'Сб День 6 Нед 2'!AL56+'Пт День 5 Нед 2'!AE56+'Чт День 4 Нед 2'!AE56+'Ср День 3 Нед 2'!AI56+'Вт  День 2 Нед 2'!AI56+'Пн 1 день нед 2'!AK56</f>
        <v>6.1200000000000004E-2</v>
      </c>
      <c r="J56" s="143">
        <f>'Сб День 6 Нед 2'!AQ56+'Пт День 5 Нед 2'!AJ56+'Чт День 4 Нед 2'!AJ56+'Ср День 3 Нед 2'!AO56+'Вт  День 2 Нед 2'!AN56+'Пн 1 день нед 2'!AP56</f>
        <v>0</v>
      </c>
      <c r="K56" s="179">
        <f t="shared" si="0"/>
        <v>0.35009999999999997</v>
      </c>
    </row>
    <row r="57" spans="1:11" x14ac:dyDescent="0.3">
      <c r="A57" s="14">
        <v>46</v>
      </c>
      <c r="B57" s="237" t="s">
        <v>38</v>
      </c>
      <c r="C57" s="16" t="s">
        <v>12</v>
      </c>
      <c r="D57" s="185">
        <f>'Сб День 6 Нед 2'!L57+'Пт День 5 Нед 2'!I57+'Чт День 4 Нед 2'!I57+'Ср День 3 Нед 2'!I57+'Вт  День 2 Нед 2'!J57+'Пн 1 день нед 2'!L57</f>
        <v>5.2000000000000006E-3</v>
      </c>
      <c r="E57" s="185">
        <f>'Сб День 6 Нед 2'!V57+'Пт День 5 Нед 2'!O57+'Чт День 4 Нед 2'!O57+'Ср День 3 Нед 2'!R57+'Вт  День 2 Нед 2'!S57+'Пн 1 день нед 2'!U57</f>
        <v>5.6000000000000008E-3</v>
      </c>
      <c r="F57" s="185">
        <f>'Сб День 6 Нед 2'!Y57+'Пт День 5 Нед 2'!R57+'Чт День 4 Нед 2'!R57+'Ср День 3 Нед 2'!U57+'Вт  День 2 Нед 2'!V57+'Пн 1 день нед 2'!X57</f>
        <v>0</v>
      </c>
      <c r="G57" s="185">
        <f>'Сб День 6 Нед 2'!AC57+'Пт День 5 Нед 2'!V57+'Чт День 4 Нед 2'!V57+'Ср День 3 Нед 2'!Y57+'Вт  День 2 Нед 2'!Z57+'Пн 1 день нед 2'!AB57</f>
        <v>2.1999999999999997E-3</v>
      </c>
      <c r="H57" s="37">
        <f>'Сб День 6 Нед 2'!AG57+'Пт День 5 Нед 2'!Z57+'Чт День 4 Нед 2'!Z57+'Ср День 3 Нед 2'!AC57+'Вт  День 2 Нед 2'!AD57+'Пн 1 день нед 2'!AF57</f>
        <v>5.4999999999999997E-3</v>
      </c>
      <c r="I57" s="143">
        <f>'Сб День 6 Нед 2'!AL57+'Пт День 5 Нед 2'!AE57+'Чт День 4 Нед 2'!AE57+'Ср День 3 Нед 2'!AI57+'Вт  День 2 Нед 2'!AI57+'Пн 1 день нед 2'!AK57</f>
        <v>5.7999999999999996E-3</v>
      </c>
      <c r="J57" s="143">
        <f>'Сб День 6 Нед 2'!AQ57+'Пт День 5 Нед 2'!AJ57+'Чт День 4 Нед 2'!AJ57+'Ср День 3 Нед 2'!AO57+'Вт  День 2 Нед 2'!AN57+'Пн 1 день нед 2'!AP57</f>
        <v>0</v>
      </c>
      <c r="K57" s="179">
        <f t="shared" si="0"/>
        <v>2.4299999999999999E-2</v>
      </c>
    </row>
    <row r="58" spans="1:11" x14ac:dyDescent="0.3">
      <c r="A58" s="14">
        <v>47</v>
      </c>
      <c r="B58" s="237" t="s">
        <v>14</v>
      </c>
      <c r="C58" s="16" t="s">
        <v>12</v>
      </c>
      <c r="D58" s="185">
        <f>'Сб День 6 Нед 2'!L58+'Пт День 5 Нед 2'!I58+'Чт День 4 Нед 2'!I58+'Ср День 3 Нед 2'!I58+'Вт  День 2 Нед 2'!J58+'Пн 1 день нед 2'!L58</f>
        <v>1.35E-2</v>
      </c>
      <c r="E58" s="185">
        <f>'Сб День 6 Нед 2'!V58+'Пт День 5 Нед 2'!O58+'Чт День 4 Нед 2'!O58+'Ср День 3 Нед 2'!R58+'Вт  День 2 Нед 2'!S58+'Пн 1 день нед 2'!U58</f>
        <v>1.35E-2</v>
      </c>
      <c r="F58" s="185">
        <f>'Сб День 6 Нед 2'!Y58+'Пт День 5 Нед 2'!R58+'Чт День 4 Нед 2'!R58+'Ср День 3 Нед 2'!U58+'Вт  День 2 Нед 2'!V58+'Пн 1 день нед 2'!X58</f>
        <v>0</v>
      </c>
      <c r="G58" s="185">
        <f>'Сб День 6 Нед 2'!AC58+'Пт День 5 Нед 2'!V58+'Чт День 4 Нед 2'!V58+'Ср День 3 Нед 2'!Y58+'Вт  День 2 Нед 2'!Z58+'Пн 1 день нед 2'!AB58</f>
        <v>0</v>
      </c>
      <c r="H58" s="37">
        <f>'Сб День 6 Нед 2'!AG58+'Пт День 5 Нед 2'!Z58+'Чт День 4 Нед 2'!Z58+'Ср День 3 Нед 2'!AC58+'Вт  День 2 Нед 2'!AD58+'Пн 1 день нед 2'!AF58</f>
        <v>0</v>
      </c>
      <c r="I58" s="143">
        <f>'Сб День 6 Нед 2'!AL58+'Пт День 5 Нед 2'!AE58+'Чт День 4 Нед 2'!AE58+'Ср День 3 Нед 2'!AI58+'Вт  День 2 Нед 2'!AI58+'Пн 1 день нед 2'!AK58</f>
        <v>8.9999999999999993E-3</v>
      </c>
      <c r="J58" s="143">
        <f>'Сб День 6 Нед 2'!AQ58+'Пт День 5 Нед 2'!AJ58+'Чт День 4 Нед 2'!AJ58+'Ср День 3 Нед 2'!AO58+'Вт  День 2 Нед 2'!AN58+'Пн 1 день нед 2'!AP58</f>
        <v>0</v>
      </c>
      <c r="K58" s="179">
        <f t="shared" si="0"/>
        <v>3.5999999999999997E-2</v>
      </c>
    </row>
    <row r="59" spans="1:11" ht="15" customHeight="1" x14ac:dyDescent="0.3">
      <c r="A59" s="14">
        <v>48</v>
      </c>
      <c r="B59" s="242" t="s">
        <v>187</v>
      </c>
      <c r="C59" s="16" t="s">
        <v>12</v>
      </c>
      <c r="D59" s="185">
        <f>'Сб День 6 Нед 2'!L59+'Пт День 5 Нед 2'!I59+'Чт День 4 Нед 2'!I59+'Ср День 3 Нед 2'!I59+'Вт  День 2 Нед 2'!J59+'Пн 1 день нед 2'!L59</f>
        <v>0</v>
      </c>
      <c r="E59" s="185">
        <f>'Сб День 6 Нед 2'!V59+'Пт День 5 Нед 2'!O59+'Чт День 4 Нед 2'!O59+'Ср День 3 Нед 2'!R59+'Вт  День 2 Нед 2'!S59+'Пн 1 день нед 2'!U59</f>
        <v>0</v>
      </c>
      <c r="F59" s="185">
        <f>'Сб День 6 Нед 2'!Y59+'Пт День 5 Нед 2'!R59+'Чт День 4 Нед 2'!R59+'Ср День 3 Нед 2'!U59+'Вт  День 2 Нед 2'!V59+'Пн 1 день нед 2'!X59</f>
        <v>0</v>
      </c>
      <c r="G59" s="185">
        <f>'Сб День 6 Нед 2'!AC59+'Пт День 5 Нед 2'!V59+'Чт День 4 Нед 2'!V59+'Ср День 3 Нед 2'!Y59+'Вт  День 2 Нед 2'!Z59+'Пн 1 день нед 2'!AB59</f>
        <v>0</v>
      </c>
      <c r="H59" s="37">
        <f>'Сб День 6 Нед 2'!AG59+'Пт День 5 Нед 2'!Z59+'Чт День 4 Нед 2'!Z59+'Ср День 3 Нед 2'!AC59+'Вт  День 2 Нед 2'!AD59+'Пн 1 день нед 2'!AF59</f>
        <v>0</v>
      </c>
      <c r="I59" s="143">
        <f>'Сб День 6 Нед 2'!AL59+'Пт День 5 Нед 2'!AE59+'Чт День 4 Нед 2'!AE59+'Ср День 3 Нед 2'!AI59+'Вт  День 2 Нед 2'!AI59+'Пн 1 день нед 2'!AK59</f>
        <v>0</v>
      </c>
      <c r="J59" s="143">
        <f>'Сб День 6 Нед 2'!AQ59+'Пт День 5 Нед 2'!AJ59+'Чт День 4 Нед 2'!AJ59+'Ср День 3 Нед 2'!AO59+'Вт  День 2 Нед 2'!AN59+'Пн 1 день нед 2'!AP59</f>
        <v>0</v>
      </c>
      <c r="K59" s="179">
        <f t="shared" si="0"/>
        <v>0</v>
      </c>
    </row>
    <row r="60" spans="1:11" ht="15" customHeight="1" x14ac:dyDescent="0.3">
      <c r="A60" s="14">
        <v>49</v>
      </c>
      <c r="B60" s="242" t="s">
        <v>188</v>
      </c>
      <c r="C60" s="22" t="s">
        <v>12</v>
      </c>
      <c r="D60" s="185">
        <f>'Сб День 6 Нед 2'!L60+'Пт День 5 Нед 2'!I60+'Чт День 4 Нед 2'!I60+'Ср День 3 Нед 2'!I60+'Вт  День 2 Нед 2'!J60+'Пн 1 день нед 2'!L60</f>
        <v>0</v>
      </c>
      <c r="E60" s="185">
        <f>'Сб День 6 Нед 2'!V60+'Пт День 5 Нед 2'!O60+'Чт День 4 Нед 2'!O60+'Ср День 3 Нед 2'!R60+'Вт  День 2 Нед 2'!S60+'Пн 1 день нед 2'!U60</f>
        <v>0</v>
      </c>
      <c r="F60" s="185">
        <f>'Сб День 6 Нед 2'!Y60+'Пт День 5 Нед 2'!R60+'Чт День 4 Нед 2'!R60+'Ср День 3 Нед 2'!U60+'Вт  День 2 Нед 2'!V60+'Пн 1 день нед 2'!X60</f>
        <v>0</v>
      </c>
      <c r="G60" s="185">
        <f>'Сб День 6 Нед 2'!AC60+'Пт День 5 Нед 2'!V60+'Чт День 4 Нед 2'!V60+'Ср День 3 Нед 2'!Y60+'Вт  День 2 Нед 2'!Z60+'Пн 1 день нед 2'!AB60</f>
        <v>0</v>
      </c>
      <c r="H60" s="37">
        <f>'Сб День 6 Нед 2'!AG60+'Пт День 5 Нед 2'!Z60+'Чт День 4 Нед 2'!Z60+'Ср День 3 Нед 2'!AC60+'Вт  День 2 Нед 2'!AD60+'Пн 1 день нед 2'!AF60</f>
        <v>0</v>
      </c>
      <c r="I60" s="143">
        <f>'Сб День 6 Нед 2'!AL60+'Пт День 5 Нед 2'!AE60+'Чт День 4 Нед 2'!AE60+'Ср День 3 Нед 2'!AI60+'Вт  День 2 Нед 2'!AI60+'Пн 1 день нед 2'!AK60</f>
        <v>0</v>
      </c>
      <c r="J60" s="143">
        <f>'Сб День 6 Нед 2'!AQ60+'Пт День 5 Нед 2'!AJ60+'Чт День 4 Нед 2'!AJ60+'Ср День 3 Нед 2'!AO60+'Вт  День 2 Нед 2'!AN60+'Пн 1 день нед 2'!AP60</f>
        <v>0</v>
      </c>
      <c r="K60" s="179">
        <f t="shared" si="0"/>
        <v>0</v>
      </c>
    </row>
    <row r="61" spans="1:11" x14ac:dyDescent="0.3">
      <c r="A61" s="6"/>
      <c r="B61" s="268" t="s">
        <v>51</v>
      </c>
      <c r="C61" s="7"/>
      <c r="D61" s="185"/>
      <c r="E61" s="185"/>
      <c r="F61" s="185"/>
      <c r="G61" s="185"/>
      <c r="H61" s="37"/>
      <c r="I61" s="143"/>
      <c r="J61" s="143"/>
      <c r="K61" s="179"/>
    </row>
    <row r="62" spans="1:11" ht="15" customHeight="1" x14ac:dyDescent="0.3">
      <c r="A62" s="66">
        <v>50</v>
      </c>
      <c r="B62" s="238" t="s">
        <v>52</v>
      </c>
      <c r="C62" s="19" t="s">
        <v>12</v>
      </c>
      <c r="D62" s="185">
        <f>'Сб День 6 Нед 2'!L62+'Пт День 5 Нед 2'!I62+'Чт День 4 Нед 2'!I62+'Ср День 3 Нед 2'!I62+'Вт  День 2 Нед 2'!J62+'Пн 1 день нед 2'!L62</f>
        <v>0</v>
      </c>
      <c r="E62" s="185">
        <f>'Сб День 6 Нед 2'!V62+'Пт День 5 Нед 2'!O62+'Чт День 4 Нед 2'!O62+'Ср День 3 Нед 2'!R62+'Вт  День 2 Нед 2'!S62+'Пн 1 день нед 2'!U62</f>
        <v>0</v>
      </c>
      <c r="F62" s="185">
        <f>'Сб День 6 Нед 2'!Y62+'Пт День 5 Нед 2'!R62+'Чт День 4 Нед 2'!R62+'Ср День 3 Нед 2'!U62+'Вт  День 2 Нед 2'!V62+'Пн 1 день нед 2'!X62</f>
        <v>0</v>
      </c>
      <c r="G62" s="185">
        <f>'Сб День 6 Нед 2'!AC62+'Пт День 5 Нед 2'!V62+'Чт День 4 Нед 2'!V62+'Ср День 3 Нед 2'!Y62+'Вт  День 2 Нед 2'!Z62+'Пн 1 день нед 2'!AB62</f>
        <v>0</v>
      </c>
      <c r="H62" s="37">
        <f>'Сб День 6 Нед 2'!AG62+'Пт День 5 Нед 2'!Z62+'Чт День 4 Нед 2'!Z62+'Ср День 3 Нед 2'!AC62+'Вт  День 2 Нед 2'!AD62+'Пн 1 день нед 2'!AF62</f>
        <v>0</v>
      </c>
      <c r="I62" s="143">
        <f>'Сб День 6 Нед 2'!AL62+'Пт День 5 Нед 2'!AE62+'Чт День 4 Нед 2'!AE62+'Ср День 3 Нед 2'!AI62+'Вт  День 2 Нед 2'!AI62+'Пн 1 день нед 2'!AK62</f>
        <v>0</v>
      </c>
      <c r="J62" s="143">
        <f>'Сб День 6 Нед 2'!AQ62+'Пт День 5 Нед 2'!AJ62+'Чт День 4 Нед 2'!AJ62+'Ср День 3 Нед 2'!AO62+'Вт  День 2 Нед 2'!AN62+'Пн 1 день нед 2'!AP62</f>
        <v>0</v>
      </c>
      <c r="K62" s="179">
        <f t="shared" si="0"/>
        <v>0</v>
      </c>
    </row>
    <row r="63" spans="1:11" ht="15" customHeight="1" x14ac:dyDescent="0.3">
      <c r="A63" s="66">
        <v>51</v>
      </c>
      <c r="B63" s="238" t="s">
        <v>189</v>
      </c>
      <c r="C63" s="19" t="s">
        <v>12</v>
      </c>
      <c r="D63" s="185">
        <f>'Сб День 6 Нед 2'!L63+'Пт День 5 Нед 2'!I63+'Чт День 4 Нед 2'!I63+'Ср День 3 Нед 2'!I63+'Вт  День 2 Нед 2'!J63+'Пн 1 день нед 2'!L63</f>
        <v>1.67E-2</v>
      </c>
      <c r="E63" s="185">
        <f>'Сб День 6 Нед 2'!V63+'Пт День 5 Нед 2'!O63+'Чт День 4 Нед 2'!O63+'Ср День 3 Нед 2'!R63+'Вт  День 2 Нед 2'!S63+'Пн 1 день нед 2'!U63</f>
        <v>3.3399999999999999E-2</v>
      </c>
      <c r="F63" s="185">
        <f>'Сб День 6 Нед 2'!Y63+'Пт День 5 Нед 2'!R63+'Чт День 4 Нед 2'!R63+'Ср День 3 Нед 2'!U63+'Вт  День 2 Нед 2'!V63+'Пн 1 день нед 2'!X63</f>
        <v>0</v>
      </c>
      <c r="G63" s="185">
        <f>'Сб День 6 Нед 2'!AC63+'Пт День 5 Нед 2'!V63+'Чт День 4 Нед 2'!V63+'Ср День 3 Нед 2'!Y63+'Вт  День 2 Нед 2'!Z63+'Пн 1 день нед 2'!AB63</f>
        <v>0</v>
      </c>
      <c r="H63" s="37">
        <f>'Сб День 6 Нед 2'!AG63+'Пт День 5 Нед 2'!Z63+'Чт День 4 Нед 2'!Z63+'Ср День 3 Нед 2'!AC63+'Вт  День 2 Нед 2'!AD63+'Пн 1 день нед 2'!AF63</f>
        <v>0</v>
      </c>
      <c r="I63" s="143">
        <f>'Сб День 6 Нед 2'!AL63+'Пт День 5 Нед 2'!AE63+'Чт День 4 Нед 2'!AE63+'Ср День 3 Нед 2'!AI63+'Вт  День 2 Нед 2'!AI63+'Пн 1 день нед 2'!AK63</f>
        <v>0</v>
      </c>
      <c r="J63" s="143">
        <f>'Сб День 6 Нед 2'!AQ63+'Пт День 5 Нед 2'!AJ63+'Чт День 4 Нед 2'!AJ63+'Ср День 3 Нед 2'!AO63+'Вт  День 2 Нед 2'!AN63+'Пн 1 день нед 2'!AP63</f>
        <v>0</v>
      </c>
      <c r="K63" s="179">
        <f t="shared" si="0"/>
        <v>5.0099999999999999E-2</v>
      </c>
    </row>
    <row r="64" spans="1:11" ht="15" customHeight="1" x14ac:dyDescent="0.3">
      <c r="A64" s="66">
        <v>52</v>
      </c>
      <c r="B64" s="238" t="s">
        <v>101</v>
      </c>
      <c r="C64" s="19" t="s">
        <v>12</v>
      </c>
      <c r="D64" s="185">
        <f>'Сб День 6 Нед 2'!L64+'Пт День 5 Нед 2'!I64+'Чт День 4 Нед 2'!I64+'Ср День 3 Нед 2'!I64+'Вт  День 2 Нед 2'!J64+'Пн 1 день нед 2'!L64</f>
        <v>5.6000000000000001E-2</v>
      </c>
      <c r="E64" s="185">
        <f>'Сб День 6 Нед 2'!V64+'Пт День 5 Нед 2'!O64+'Чт День 4 Нед 2'!O64+'Ср День 3 Нед 2'!R64+'Вт  День 2 Нед 2'!S64+'Пн 1 день нед 2'!U64</f>
        <v>9.1999999999999998E-2</v>
      </c>
      <c r="F64" s="185">
        <f>'Сб День 6 Нед 2'!Y64+'Пт День 5 Нед 2'!R64+'Чт День 4 Нед 2'!R64+'Ср День 3 Нед 2'!U64+'Вт  День 2 Нед 2'!V64+'Пн 1 день нед 2'!X64</f>
        <v>0</v>
      </c>
      <c r="G64" s="185">
        <f>'Сб День 6 Нед 2'!AC64+'Пт День 5 Нед 2'!V64+'Чт День 4 Нед 2'!V64+'Ср День 3 Нед 2'!Y64+'Вт  День 2 Нед 2'!Z64+'Пн 1 день нед 2'!AB64</f>
        <v>0</v>
      </c>
      <c r="H64" s="37">
        <f>'Сб День 6 Нед 2'!AG64+'Пт День 5 Нед 2'!Z64+'Чт День 4 Нед 2'!Z64+'Ср День 3 Нед 2'!AC64+'Вт  День 2 Нед 2'!AD64+'Пн 1 день нед 2'!AF64</f>
        <v>0</v>
      </c>
      <c r="I64" s="143">
        <f>'Сб День 6 Нед 2'!AL64+'Пт День 5 Нед 2'!AE64+'Чт День 4 Нед 2'!AE64+'Ср День 3 Нед 2'!AI64+'Вт  День 2 Нед 2'!AI64+'Пн 1 день нед 2'!AK64</f>
        <v>0</v>
      </c>
      <c r="J64" s="143">
        <f>'Сб День 6 Нед 2'!AQ64+'Пт День 5 Нед 2'!AJ64+'Чт День 4 Нед 2'!AJ64+'Ср День 3 Нед 2'!AO64+'Вт  День 2 Нед 2'!AN64+'Пн 1 день нед 2'!AP64</f>
        <v>0</v>
      </c>
      <c r="K64" s="179">
        <f t="shared" si="0"/>
        <v>0.14799999999999999</v>
      </c>
    </row>
    <row r="65" spans="1:11" ht="15" customHeight="1" x14ac:dyDescent="0.3">
      <c r="A65" s="66">
        <v>53</v>
      </c>
      <c r="B65" s="238" t="s">
        <v>215</v>
      </c>
      <c r="C65" s="19" t="s">
        <v>12</v>
      </c>
      <c r="D65" s="185">
        <f>'Сб День 6 Нед 2'!L65+'Пт День 5 Нед 2'!I65+'Чт День 4 Нед 2'!I65+'Ср День 3 Нед 2'!I65+'Вт  День 2 Нед 2'!J65+'Пн 1 день нед 2'!L65</f>
        <v>0</v>
      </c>
      <c r="E65" s="185">
        <f>'Сб День 6 Нед 2'!V65+'Пт День 5 Нед 2'!O65+'Чт День 4 Нед 2'!O65+'Ср День 3 Нед 2'!R65+'Вт  День 2 Нед 2'!S65+'Пн 1 день нед 2'!U65</f>
        <v>0</v>
      </c>
      <c r="F65" s="185">
        <f>'Сб День 6 Нед 2'!Y65+'Пт День 5 Нед 2'!R65+'Чт День 4 Нед 2'!R65+'Ср День 3 Нед 2'!U65+'Вт  День 2 Нед 2'!V65+'Пн 1 день нед 2'!X65</f>
        <v>0</v>
      </c>
      <c r="G65" s="185">
        <f>'Сб День 6 Нед 2'!AC65+'Пт День 5 Нед 2'!V65+'Чт День 4 Нед 2'!V65+'Ср День 3 Нед 2'!Y65+'Вт  День 2 Нед 2'!Z65+'Пн 1 день нед 2'!AB65</f>
        <v>0</v>
      </c>
      <c r="H65" s="37">
        <f>'Сб День 6 Нед 2'!AG65+'Пт День 5 Нед 2'!Z65+'Чт День 4 Нед 2'!Z65+'Ср День 3 Нед 2'!AC65+'Вт  День 2 Нед 2'!AD65+'Пн 1 день нед 2'!AF65</f>
        <v>0</v>
      </c>
      <c r="I65" s="143">
        <f>'Сб День 6 Нед 2'!AL65+'Пт День 5 Нед 2'!AE65+'Чт День 4 Нед 2'!AE65+'Ср День 3 Нед 2'!AI65+'Вт  День 2 Нед 2'!AI65+'Пн 1 день нед 2'!AK65</f>
        <v>0</v>
      </c>
      <c r="J65" s="143">
        <f>'Сб День 6 Нед 2'!AQ65+'Пт День 5 Нед 2'!AJ65+'Чт День 4 Нед 2'!AJ65+'Ср День 3 Нед 2'!AO65+'Вт  День 2 Нед 2'!AN65+'Пн 1 день нед 2'!AP65</f>
        <v>0</v>
      </c>
      <c r="K65" s="179">
        <f t="shared" si="0"/>
        <v>0</v>
      </c>
    </row>
    <row r="66" spans="1:11" ht="15" customHeight="1" x14ac:dyDescent="0.3">
      <c r="A66" s="66">
        <v>54</v>
      </c>
      <c r="B66" s="237" t="s">
        <v>91</v>
      </c>
      <c r="C66" s="24" t="s">
        <v>12</v>
      </c>
      <c r="D66" s="185">
        <f>'Сб День 6 Нед 2'!L66+'Пт День 5 Нед 2'!I66+'Чт День 4 Нед 2'!I66+'Ср День 3 Нед 2'!I66+'Вт  День 2 Нед 2'!J66+'Пн 1 день нед 2'!L66</f>
        <v>0</v>
      </c>
      <c r="E66" s="185">
        <f>'Сб День 6 Нед 2'!V66+'Пт День 5 Нед 2'!O66+'Чт День 4 Нед 2'!O66+'Ср День 3 Нед 2'!R66+'Вт  День 2 Нед 2'!S66+'Пн 1 день нед 2'!U66</f>
        <v>0</v>
      </c>
      <c r="F66" s="185">
        <f>'Сб День 6 Нед 2'!Y66+'Пт День 5 Нед 2'!R66+'Чт День 4 Нед 2'!R66+'Ср День 3 Нед 2'!U66+'Вт  День 2 Нед 2'!V66+'Пн 1 день нед 2'!X66</f>
        <v>0</v>
      </c>
      <c r="G66" s="185">
        <f>'Сб День 6 Нед 2'!AC66+'Пт День 5 Нед 2'!V66+'Чт День 4 Нед 2'!V66+'Ср День 3 Нед 2'!Y66+'Вт  День 2 Нед 2'!Z66+'Пн 1 день нед 2'!AB66</f>
        <v>0</v>
      </c>
      <c r="H66" s="37">
        <f>'Сб День 6 Нед 2'!AG66+'Пт День 5 Нед 2'!Z66+'Чт День 4 Нед 2'!Z66+'Ср День 3 Нед 2'!AC66+'Вт  День 2 Нед 2'!AD66+'Пн 1 день нед 2'!AF66</f>
        <v>0</v>
      </c>
      <c r="I66" s="143">
        <f>'Сб День 6 Нед 2'!AL66+'Пт День 5 Нед 2'!AE66+'Чт День 4 Нед 2'!AE66+'Ср День 3 Нед 2'!AI66+'Вт  День 2 Нед 2'!AI66+'Пн 1 день нед 2'!AK66</f>
        <v>0</v>
      </c>
      <c r="J66" s="143">
        <f>'Сб День 6 Нед 2'!AQ66+'Пт День 5 Нед 2'!AJ66+'Чт День 4 Нед 2'!AJ66+'Ср День 3 Нед 2'!AO66+'Вт  День 2 Нед 2'!AN66+'Пн 1 день нед 2'!AP66</f>
        <v>0</v>
      </c>
      <c r="K66" s="179">
        <f t="shared" si="0"/>
        <v>0</v>
      </c>
    </row>
    <row r="67" spans="1:11" x14ac:dyDescent="0.3">
      <c r="A67" s="66">
        <v>55</v>
      </c>
      <c r="B67" s="49" t="s">
        <v>122</v>
      </c>
      <c r="C67" s="54" t="s">
        <v>12</v>
      </c>
      <c r="D67" s="185">
        <f>'Сб День 6 Нед 2'!L67+'Пт День 5 Нед 2'!I67+'Чт День 4 Нед 2'!I67+'Ср День 3 Нед 2'!I67+'Вт  День 2 Нед 2'!J67+'Пн 1 день нед 2'!L67</f>
        <v>0</v>
      </c>
      <c r="E67" s="185">
        <f>'Сб День 6 Нед 2'!V67+'Пт День 5 Нед 2'!O67+'Чт День 4 Нед 2'!O67+'Ср День 3 Нед 2'!R67+'Вт  День 2 Нед 2'!S67+'Пн 1 день нед 2'!U67</f>
        <v>0</v>
      </c>
      <c r="F67" s="185">
        <f>'Сб День 6 Нед 2'!Y67+'Пт День 5 Нед 2'!R67+'Чт День 4 Нед 2'!R67+'Ср День 3 Нед 2'!U67+'Вт  День 2 Нед 2'!V67+'Пн 1 день нед 2'!X67</f>
        <v>0</v>
      </c>
      <c r="G67" s="185">
        <f>'Сб День 6 Нед 2'!AC67+'Пт День 5 Нед 2'!V67+'Чт День 4 Нед 2'!V67+'Ср День 3 Нед 2'!Y67+'Вт  День 2 Нед 2'!Z67+'Пн 1 день нед 2'!AB67</f>
        <v>0</v>
      </c>
      <c r="H67" s="37">
        <f>'Сб День 6 Нед 2'!AG67+'Пт День 5 Нед 2'!Z67+'Чт День 4 Нед 2'!Z67+'Ср День 3 Нед 2'!AC67+'Вт  День 2 Нед 2'!AD67+'Пн 1 день нед 2'!AF67</f>
        <v>0</v>
      </c>
      <c r="I67" s="143">
        <f>'Сб День 6 Нед 2'!AL67+'Пт День 5 Нед 2'!AE67+'Чт День 4 Нед 2'!AE67+'Ср День 3 Нед 2'!AI67+'Вт  День 2 Нед 2'!AI67+'Пн 1 день нед 2'!AK67</f>
        <v>0</v>
      </c>
      <c r="J67" s="143">
        <f>'Сб День 6 Нед 2'!AQ67+'Пт День 5 Нед 2'!AJ67+'Чт День 4 Нед 2'!AJ67+'Ср День 3 Нед 2'!AO67+'Вт  День 2 Нед 2'!AN67+'Пн 1 день нед 2'!AP67</f>
        <v>0</v>
      </c>
      <c r="K67" s="179">
        <f t="shared" si="0"/>
        <v>0</v>
      </c>
    </row>
    <row r="68" spans="1:11" ht="15" customHeight="1" x14ac:dyDescent="0.3">
      <c r="A68" s="66">
        <v>56</v>
      </c>
      <c r="B68" s="238" t="s">
        <v>53</v>
      </c>
      <c r="C68" s="19" t="s">
        <v>12</v>
      </c>
      <c r="D68" s="185">
        <f>'Сб День 6 Нед 2'!L68+'Пт День 5 Нед 2'!I68+'Чт День 4 Нед 2'!I68+'Ср День 3 Нед 2'!I68+'Вт  День 2 Нед 2'!J68+'Пн 1 день нед 2'!L68</f>
        <v>0</v>
      </c>
      <c r="E68" s="185">
        <f>'Сб День 6 Нед 2'!V68+'Пт День 5 Нед 2'!O68+'Чт День 4 Нед 2'!O68+'Ср День 3 Нед 2'!R68+'Вт  День 2 Нед 2'!S68+'Пн 1 день нед 2'!U68</f>
        <v>0</v>
      </c>
      <c r="F68" s="185">
        <f>'Сб День 6 Нед 2'!Y68+'Пт День 5 Нед 2'!R68+'Чт День 4 Нед 2'!R68+'Ср День 3 Нед 2'!U68+'Вт  День 2 Нед 2'!V68+'Пн 1 день нед 2'!X68</f>
        <v>0</v>
      </c>
      <c r="G68" s="185">
        <f>'Сб День 6 Нед 2'!AC68+'Пт День 5 Нед 2'!V68+'Чт День 4 Нед 2'!V68+'Ср День 3 Нед 2'!Y68+'Вт  День 2 Нед 2'!Z68+'Пн 1 день нед 2'!AB68</f>
        <v>0</v>
      </c>
      <c r="H68" s="37">
        <f>'Сб День 6 Нед 2'!AG68+'Пт День 5 Нед 2'!Z68+'Чт День 4 Нед 2'!Z68+'Ср День 3 Нед 2'!AC68+'Вт  День 2 Нед 2'!AD68+'Пн 1 день нед 2'!AF68</f>
        <v>0</v>
      </c>
      <c r="I68" s="143">
        <f>'Сб День 6 Нед 2'!AL68+'Пт День 5 Нед 2'!AE68+'Чт День 4 Нед 2'!AE68+'Ср День 3 Нед 2'!AI68+'Вт  День 2 Нед 2'!AI68+'Пн 1 день нед 2'!AK68</f>
        <v>0</v>
      </c>
      <c r="J68" s="143">
        <f>'Сб День 6 Нед 2'!AQ68+'Пт День 5 Нед 2'!AJ68+'Чт День 4 Нед 2'!AJ68+'Ср День 3 Нед 2'!AO68+'Вт  День 2 Нед 2'!AN68+'Пн 1 день нед 2'!AP68</f>
        <v>0</v>
      </c>
      <c r="K68" s="179">
        <f t="shared" si="0"/>
        <v>0</v>
      </c>
    </row>
    <row r="69" spans="1:11" ht="15" customHeight="1" x14ac:dyDescent="0.3">
      <c r="A69" s="66">
        <v>57</v>
      </c>
      <c r="B69" s="237" t="s">
        <v>54</v>
      </c>
      <c r="C69" s="16" t="s">
        <v>12</v>
      </c>
      <c r="D69" s="185">
        <f>'Сб День 6 Нед 2'!L69+'Пт День 5 Нед 2'!I69+'Чт День 4 Нед 2'!I69+'Ср День 3 Нед 2'!I69+'Вт  День 2 Нед 2'!J69+'Пн 1 день нед 2'!L69</f>
        <v>1.8200000000000001E-2</v>
      </c>
      <c r="E69" s="185">
        <f>'Сб День 6 Нед 2'!V69+'Пт День 5 Нед 2'!O69+'Чт День 4 Нед 2'!O69+'Ср День 3 Нед 2'!R69+'Вт  День 2 Нед 2'!S69+'Пн 1 день нед 2'!U69</f>
        <v>2.7300000000000001E-2</v>
      </c>
      <c r="F69" s="185">
        <f>'Сб День 6 Нед 2'!Y69+'Пт День 5 Нед 2'!R69+'Чт День 4 Нед 2'!R69+'Ср День 3 Нед 2'!U69+'Вт  День 2 Нед 2'!V69+'Пн 1 день нед 2'!X69</f>
        <v>0</v>
      </c>
      <c r="G69" s="185">
        <f>'Сб День 6 Нед 2'!AC69+'Пт День 5 Нед 2'!V69+'Чт День 4 Нед 2'!V69+'Ср День 3 Нед 2'!Y69+'Вт  День 2 Нед 2'!Z69+'Пн 1 день нед 2'!AB69</f>
        <v>0</v>
      </c>
      <c r="H69" s="37">
        <f>'Сб День 6 Нед 2'!AG69+'Пт День 5 Нед 2'!Z69+'Чт День 4 Нед 2'!Z69+'Ср День 3 Нед 2'!AC69+'Вт  День 2 Нед 2'!AD69+'Пн 1 день нед 2'!AF69</f>
        <v>2.7300000000000001E-2</v>
      </c>
      <c r="I69" s="143">
        <f>'Сб День 6 Нед 2'!AL69+'Пт День 5 Нед 2'!AE69+'Чт День 4 Нед 2'!AE69+'Ср День 3 Нед 2'!AI69+'Вт  День 2 Нед 2'!AI69+'Пн 1 день нед 2'!AK69</f>
        <v>0</v>
      </c>
      <c r="J69" s="143">
        <f>'Сб День 6 Нед 2'!AQ69+'Пт День 5 Нед 2'!AJ69+'Чт День 4 Нед 2'!AJ69+'Ср День 3 Нед 2'!AO69+'Вт  День 2 Нед 2'!AN69+'Пн 1 день нед 2'!AP69</f>
        <v>0</v>
      </c>
      <c r="K69" s="179">
        <f t="shared" si="0"/>
        <v>7.2800000000000004E-2</v>
      </c>
    </row>
    <row r="70" spans="1:11" ht="15" customHeight="1" x14ac:dyDescent="0.3">
      <c r="A70" s="66">
        <v>58</v>
      </c>
      <c r="B70" s="237" t="s">
        <v>55</v>
      </c>
      <c r="C70" s="16" t="s">
        <v>12</v>
      </c>
      <c r="D70" s="185">
        <f>'Сб День 6 Нед 2'!L70+'Пт День 5 Нед 2'!I70+'Чт День 4 Нед 2'!I70+'Ср День 3 Нед 2'!I70+'Вт  День 2 Нед 2'!J70+'Пн 1 день нед 2'!L70</f>
        <v>0</v>
      </c>
      <c r="E70" s="185">
        <f>'Сб День 6 Нед 2'!V70+'Пт День 5 Нед 2'!O70+'Чт День 4 Нед 2'!O70+'Ср День 3 Нед 2'!R70+'Вт  День 2 Нед 2'!S70+'Пн 1 день нед 2'!U70</f>
        <v>0</v>
      </c>
      <c r="F70" s="185">
        <f>'Сб День 6 Нед 2'!Y70+'Пт День 5 Нед 2'!R70+'Чт День 4 Нед 2'!R70+'Ср День 3 Нед 2'!U70+'Вт  День 2 Нед 2'!V70+'Пн 1 день нед 2'!X70</f>
        <v>0</v>
      </c>
      <c r="G70" s="185">
        <f>'Сб День 6 Нед 2'!AC70+'Пт День 5 Нед 2'!V70+'Чт День 4 Нед 2'!V70+'Ср День 3 Нед 2'!Y70+'Вт  День 2 Нед 2'!Z70+'Пн 1 день нед 2'!AB70</f>
        <v>0</v>
      </c>
      <c r="H70" s="37">
        <f>'Сб День 6 Нед 2'!AG70+'Пт День 5 Нед 2'!Z70+'Чт День 4 Нед 2'!Z70+'Ср День 3 Нед 2'!AC70+'Вт  День 2 Нед 2'!AD70+'Пн 1 день нед 2'!AF70</f>
        <v>0</v>
      </c>
      <c r="I70" s="143">
        <f>'Сб День 6 Нед 2'!AL70+'Пт День 5 Нед 2'!AE70+'Чт День 4 Нед 2'!AE70+'Ср День 3 Нед 2'!AI70+'Вт  День 2 Нед 2'!AI70+'Пн 1 день нед 2'!AK70</f>
        <v>0</v>
      </c>
      <c r="J70" s="143">
        <f>'Сб День 6 Нед 2'!AQ70+'Пт День 5 Нед 2'!AJ70+'Чт День 4 Нед 2'!AJ70+'Ср День 3 Нед 2'!AO70+'Вт  День 2 Нед 2'!AN70+'Пн 1 день нед 2'!AP70</f>
        <v>0</v>
      </c>
      <c r="K70" s="179">
        <f t="shared" si="0"/>
        <v>0</v>
      </c>
    </row>
    <row r="71" spans="1:11" x14ac:dyDescent="0.3">
      <c r="A71" s="66">
        <v>59</v>
      </c>
      <c r="B71" s="237" t="s">
        <v>56</v>
      </c>
      <c r="C71" s="16" t="s">
        <v>12</v>
      </c>
      <c r="D71" s="185">
        <f>'Сб День 6 Нед 2'!L71+'Пт День 5 Нед 2'!I71+'Чт День 4 Нед 2'!I71+'Ср День 3 Нед 2'!I71+'Вт  День 2 Нед 2'!J71+'Пн 1 день нед 2'!L71</f>
        <v>1.09E-2</v>
      </c>
      <c r="E71" s="185">
        <f>'Сб День 6 Нед 2'!V71+'Пт День 5 Нед 2'!O71+'Чт День 4 Нед 2'!O71+'Ср День 3 Нед 2'!R71+'Вт  День 2 Нед 2'!S71+'Пн 1 день нед 2'!U71</f>
        <v>1.2500000000000001E-2</v>
      </c>
      <c r="F71" s="185">
        <f>'Сб День 6 Нед 2'!Y71+'Пт День 5 Нед 2'!R71+'Чт День 4 Нед 2'!R71+'Ср День 3 Нед 2'!U71+'Вт  День 2 Нед 2'!V71+'Пн 1 день нед 2'!X71</f>
        <v>0</v>
      </c>
      <c r="G71" s="185">
        <f>'Сб День 6 Нед 2'!AC71+'Пт День 5 Нед 2'!V71+'Чт День 4 Нед 2'!V71+'Ср День 3 Нед 2'!Y71+'Вт  День 2 Нед 2'!Z71+'Пн 1 день нед 2'!AB71</f>
        <v>0</v>
      </c>
      <c r="H71" s="37">
        <f>'Сб День 6 Нед 2'!AG71+'Пт День 5 Нед 2'!Z71+'Чт День 4 Нед 2'!Z71+'Ср День 3 Нед 2'!AC71+'Вт  День 2 Нед 2'!AD71+'Пн 1 день нед 2'!AF71</f>
        <v>1E-3</v>
      </c>
      <c r="I71" s="143">
        <f>'Сб День 6 Нед 2'!AL71+'Пт День 5 Нед 2'!AE71+'Чт День 4 Нед 2'!AE71+'Ср День 3 Нед 2'!AI71+'Вт  День 2 Нед 2'!AI71+'Пн 1 день нед 2'!AK71</f>
        <v>5.0000000000000001E-3</v>
      </c>
      <c r="J71" s="143">
        <f>'Сб День 6 Нед 2'!AQ71+'Пт День 5 Нед 2'!AJ71+'Чт День 4 Нед 2'!AJ71+'Ср День 3 Нед 2'!AO71+'Вт  День 2 Нед 2'!AN71+'Пн 1 день нед 2'!AP71</f>
        <v>0</v>
      </c>
      <c r="K71" s="179">
        <f t="shared" si="0"/>
        <v>2.9400000000000003E-2</v>
      </c>
    </row>
    <row r="72" spans="1:11" ht="15" customHeight="1" x14ac:dyDescent="0.3">
      <c r="A72" s="66">
        <v>60</v>
      </c>
      <c r="B72" s="49" t="s">
        <v>108</v>
      </c>
      <c r="C72" s="54" t="s">
        <v>12</v>
      </c>
      <c r="D72" s="185">
        <f>'Сб День 6 Нед 2'!L72+'Пт День 5 Нед 2'!I72+'Чт День 4 Нед 2'!I72+'Ср День 3 Нед 2'!I72+'Вт  День 2 Нед 2'!J72+'Пн 1 день нед 2'!L72</f>
        <v>0</v>
      </c>
      <c r="E72" s="185">
        <f>'Сб День 6 Нед 2'!V72+'Пт День 5 Нед 2'!O72+'Чт День 4 Нед 2'!O72+'Ср День 3 Нед 2'!R72+'Вт  День 2 Нед 2'!S72+'Пн 1 день нед 2'!U72</f>
        <v>0</v>
      </c>
      <c r="F72" s="185">
        <f>'Сб День 6 Нед 2'!Y72+'Пт День 5 Нед 2'!R72+'Чт День 4 Нед 2'!R72+'Ср День 3 Нед 2'!U72+'Вт  День 2 Нед 2'!V72+'Пн 1 день нед 2'!X72</f>
        <v>0</v>
      </c>
      <c r="G72" s="185">
        <f>'Сб День 6 Нед 2'!AC72+'Пт День 5 Нед 2'!V72+'Чт День 4 Нед 2'!V72+'Ср День 3 Нед 2'!Y72+'Вт  День 2 Нед 2'!Z72+'Пн 1 день нед 2'!AB72</f>
        <v>0</v>
      </c>
      <c r="H72" s="37">
        <f>'Сб День 6 Нед 2'!AG72+'Пт День 5 Нед 2'!Z72+'Чт День 4 Нед 2'!Z72+'Ср День 3 Нед 2'!AC72+'Вт  День 2 Нед 2'!AD72+'Пн 1 день нед 2'!AF72</f>
        <v>0</v>
      </c>
      <c r="I72" s="143">
        <f>'Сб День 6 Нед 2'!AL72+'Пт День 5 Нед 2'!AE72+'Чт День 4 Нед 2'!AE72+'Ср День 3 Нед 2'!AI72+'Вт  День 2 Нед 2'!AI72+'Пн 1 день нед 2'!AK72</f>
        <v>0</v>
      </c>
      <c r="J72" s="143">
        <f>'Сб День 6 Нед 2'!AQ72+'Пт День 5 Нед 2'!AJ72+'Чт День 4 Нед 2'!AJ72+'Ср День 3 Нед 2'!AO72+'Вт  День 2 Нед 2'!AN72+'Пн 1 день нед 2'!AP72</f>
        <v>0</v>
      </c>
      <c r="K72" s="179">
        <f t="shared" ref="K72:K135" si="1">J72+I72+H72+G72+F72+E72+D72</f>
        <v>0</v>
      </c>
    </row>
    <row r="73" spans="1:11" x14ac:dyDescent="0.3">
      <c r="A73" s="14"/>
      <c r="B73" s="300" t="s">
        <v>194</v>
      </c>
      <c r="C73" s="7"/>
      <c r="D73" s="185"/>
      <c r="E73" s="185"/>
      <c r="F73" s="185"/>
      <c r="G73" s="185"/>
      <c r="H73" s="37"/>
      <c r="I73" s="143"/>
      <c r="J73" s="143"/>
      <c r="K73" s="179"/>
    </row>
    <row r="74" spans="1:11" x14ac:dyDescent="0.3">
      <c r="A74" s="14">
        <v>61</v>
      </c>
      <c r="B74" s="237" t="s">
        <v>57</v>
      </c>
      <c r="C74" s="16" t="s">
        <v>12</v>
      </c>
      <c r="D74" s="185">
        <f>'Сб День 6 Нед 2'!L74+'Пт День 5 Нед 2'!I74+'Чт День 4 Нед 2'!I74+'Ср День 3 Нед 2'!I74+'Вт  День 2 Нед 2'!J74+'Пн 1 день нед 2'!L74</f>
        <v>1.5E-3</v>
      </c>
      <c r="E74" s="185">
        <f>'Сб День 6 Нед 2'!V74+'Пт День 5 Нед 2'!O74+'Чт День 4 Нед 2'!O74+'Ср День 3 Нед 2'!R74+'Вт  День 2 Нед 2'!S74+'Пн 1 день нед 2'!U74</f>
        <v>2E-3</v>
      </c>
      <c r="F74" s="185">
        <f>'Сб День 6 Нед 2'!Y74+'Пт День 5 Нед 2'!R74+'Чт День 4 Нед 2'!R74+'Ср День 3 Нед 2'!U74+'Вт  День 2 Нед 2'!V74+'Пн 1 день нед 2'!X74</f>
        <v>3.5000000000000001E-3</v>
      </c>
      <c r="G74" s="185">
        <f>'Сб День 6 Нед 2'!AC74+'Пт День 5 Нед 2'!V74+'Чт День 4 Нед 2'!V74+'Ср День 3 Нед 2'!Y74+'Вт  День 2 Нед 2'!Z74+'Пн 1 день нед 2'!AB74</f>
        <v>5.0000000000000001E-4</v>
      </c>
      <c r="H74" s="37">
        <f>'Сб День 6 Нед 2'!AG74+'Пт День 5 Нед 2'!Z74+'Чт День 4 Нед 2'!Z74+'Ср День 3 Нед 2'!AC74+'Вт  День 2 Нед 2'!AD74+'Пн 1 день нед 2'!AF74</f>
        <v>2E-3</v>
      </c>
      <c r="I74" s="143">
        <f>'Сб День 6 Нед 2'!AL74+'Пт День 5 Нед 2'!AE74+'Чт День 4 Нед 2'!AE74+'Ср День 3 Нед 2'!AI74+'Вт  День 2 Нед 2'!AI74+'Пн 1 день нед 2'!AK74</f>
        <v>1.5E-3</v>
      </c>
      <c r="J74" s="143">
        <f>'Сб День 6 Нед 2'!AQ74+'Пт День 5 Нед 2'!AJ74+'Чт День 4 Нед 2'!AJ74+'Ср День 3 Нед 2'!AO74+'Вт  День 2 Нед 2'!AN74+'Пн 1 день нед 2'!AP74</f>
        <v>0</v>
      </c>
      <c r="K74" s="179">
        <f t="shared" si="1"/>
        <v>1.0999999999999999E-2</v>
      </c>
    </row>
    <row r="75" spans="1:11" x14ac:dyDescent="0.3">
      <c r="A75" s="14">
        <v>62</v>
      </c>
      <c r="B75" s="237" t="s">
        <v>58</v>
      </c>
      <c r="C75" s="16" t="s">
        <v>12</v>
      </c>
      <c r="D75" s="185">
        <f>'Сб День 6 Нед 2'!L75+'Пт День 5 Нед 2'!I75+'Чт День 4 Нед 2'!I75+'Ср День 3 Нед 2'!I75+'Вт  День 2 Нед 2'!J75+'Пн 1 день нед 2'!L75</f>
        <v>4.0000000000000001E-3</v>
      </c>
      <c r="E75" s="185">
        <f>'Сб День 6 Нед 2'!V75+'Пт День 5 Нед 2'!O75+'Чт День 4 Нед 2'!O75+'Ср День 3 Нед 2'!R75+'Вт  День 2 Нед 2'!S75+'Пн 1 день нед 2'!U75</f>
        <v>0</v>
      </c>
      <c r="F75" s="185">
        <f>'Сб День 6 Нед 2'!Y75+'Пт День 5 Нед 2'!R75+'Чт День 4 Нед 2'!R75+'Ср День 3 Нед 2'!U75+'Вт  День 2 Нед 2'!V75+'Пн 1 день нед 2'!X75</f>
        <v>0</v>
      </c>
      <c r="G75" s="185">
        <f>'Сб День 6 Нед 2'!AC75+'Пт День 5 Нед 2'!V75+'Чт День 4 Нед 2'!V75+'Ср День 3 Нед 2'!Y75+'Вт  День 2 Нед 2'!Z75+'Пн 1 день нед 2'!AB75</f>
        <v>0</v>
      </c>
      <c r="H75" s="37">
        <f>'Сб День 6 Нед 2'!AG75+'Пт День 5 Нед 2'!Z75+'Чт День 4 Нед 2'!Z75+'Ср День 3 Нед 2'!AC75+'Вт  День 2 Нед 2'!AD75+'Пн 1 день нед 2'!AF75</f>
        <v>0</v>
      </c>
      <c r="I75" s="143">
        <f>'Сб День 6 Нед 2'!AL75+'Пт День 5 Нед 2'!AE75+'Чт День 4 Нед 2'!AE75+'Ср День 3 Нед 2'!AI75+'Вт  День 2 Нед 2'!AI75+'Пн 1 день нед 2'!AK75</f>
        <v>0</v>
      </c>
      <c r="J75" s="143">
        <f>'Сб День 6 Нед 2'!AQ75+'Пт День 5 Нед 2'!AJ75+'Чт День 4 Нед 2'!AJ75+'Ср День 3 Нед 2'!AO75+'Вт  День 2 Нед 2'!AN75+'Пн 1 день нед 2'!AP75</f>
        <v>0</v>
      </c>
      <c r="K75" s="179">
        <f t="shared" si="1"/>
        <v>4.0000000000000001E-3</v>
      </c>
    </row>
    <row r="76" spans="1:11" x14ac:dyDescent="0.3">
      <c r="A76" s="14">
        <v>63</v>
      </c>
      <c r="B76" s="237" t="s">
        <v>59</v>
      </c>
      <c r="C76" s="16" t="s">
        <v>12</v>
      </c>
      <c r="D76" s="185">
        <f>'Сб День 6 Нед 2'!L76+'Пт День 5 Нед 2'!I76+'Чт День 4 Нед 2'!I76+'Ср День 3 Нед 2'!I76+'Вт  День 2 Нед 2'!J76+'Пн 1 день нед 2'!L76</f>
        <v>0</v>
      </c>
      <c r="E76" s="185">
        <f>'Сб День 6 Нед 2'!V76+'Пт День 5 Нед 2'!O76+'Чт День 4 Нед 2'!O76+'Ср День 3 Нед 2'!R76+'Вт  День 2 Нед 2'!S76+'Пн 1 день нед 2'!U76</f>
        <v>0</v>
      </c>
      <c r="F76" s="185">
        <f>'Сб День 6 Нед 2'!Y76+'Пт День 5 Нед 2'!R76+'Чт День 4 Нед 2'!R76+'Ср День 3 Нед 2'!U76+'Вт  День 2 Нед 2'!V76+'Пн 1 день нед 2'!X76</f>
        <v>0</v>
      </c>
      <c r="G76" s="185">
        <f>'Сб День 6 Нед 2'!AC76+'Пт День 5 Нед 2'!V76+'Чт День 4 Нед 2'!V76+'Ср День 3 Нед 2'!Y76+'Вт  День 2 Нед 2'!Z76+'Пн 1 день нед 2'!AB76</f>
        <v>2.4E-2</v>
      </c>
      <c r="H76" s="37">
        <f>'Сб День 6 Нед 2'!AG76+'Пт День 5 Нед 2'!Z76+'Чт День 4 Нед 2'!Z76+'Ср День 3 Нед 2'!AC76+'Вт  День 2 Нед 2'!AD76+'Пн 1 день нед 2'!AF76</f>
        <v>0</v>
      </c>
      <c r="I76" s="143">
        <f>'Сб День 6 Нед 2'!AL76+'Пт День 5 Нед 2'!AE76+'Чт День 4 Нед 2'!AE76+'Ср День 3 Нед 2'!AI76+'Вт  День 2 Нед 2'!AI76+'Пн 1 день нед 2'!AK76</f>
        <v>2.4E-2</v>
      </c>
      <c r="J76" s="143">
        <f>'Сб День 6 Нед 2'!AQ76+'Пт День 5 Нед 2'!AJ76+'Чт День 4 Нед 2'!AJ76+'Ср День 3 Нед 2'!AO76+'Вт  День 2 Нед 2'!AN76+'Пн 1 день нед 2'!AP76</f>
        <v>0</v>
      </c>
      <c r="K76" s="179">
        <f t="shared" si="1"/>
        <v>4.8000000000000001E-2</v>
      </c>
    </row>
    <row r="77" spans="1:11" x14ac:dyDescent="0.3">
      <c r="A77" s="14">
        <v>64</v>
      </c>
      <c r="B77" s="237" t="s">
        <v>60</v>
      </c>
      <c r="C77" s="16" t="s">
        <v>12</v>
      </c>
      <c r="D77" s="185">
        <f>'Сб День 6 Нед 2'!L77+'Пт День 5 Нед 2'!I77+'Чт День 4 Нед 2'!I77+'Ср День 3 Нед 2'!I77+'Вт  День 2 Нед 2'!J77+'Пн 1 день нед 2'!L77</f>
        <v>0</v>
      </c>
      <c r="E77" s="185">
        <f>'Сб День 6 Нед 2'!V77+'Пт День 5 Нед 2'!O77+'Чт День 4 Нед 2'!O77+'Ср День 3 Нед 2'!R77+'Вт  День 2 Нед 2'!S77+'Пн 1 день нед 2'!U77</f>
        <v>0</v>
      </c>
      <c r="F77" s="185">
        <f>'Сб День 6 Нед 2'!Y77+'Пт День 5 Нед 2'!R77+'Чт День 4 Нед 2'!R77+'Ср День 3 Нед 2'!U77+'Вт  День 2 Нед 2'!V77+'Пн 1 день нед 2'!X77</f>
        <v>0</v>
      </c>
      <c r="G77" s="185">
        <f>'Сб День 6 Нед 2'!AC77+'Пт День 5 Нед 2'!V77+'Чт День 4 Нед 2'!V77+'Ср День 3 Нед 2'!Y77+'Вт  День 2 Нед 2'!Z77+'Пн 1 день нед 2'!AB77</f>
        <v>0</v>
      </c>
      <c r="H77" s="37">
        <f>'Сб День 6 Нед 2'!AG77+'Пт День 5 Нед 2'!Z77+'Чт День 4 Нед 2'!Z77+'Ср День 3 Нед 2'!AC77+'Вт  День 2 Нед 2'!AD77+'Пн 1 день нед 2'!AF77</f>
        <v>0</v>
      </c>
      <c r="I77" s="143">
        <f>'Сб День 6 Нед 2'!AL77+'Пт День 5 Нед 2'!AE77+'Чт День 4 Нед 2'!AE77+'Ср День 3 Нед 2'!AI77+'Вт  День 2 Нед 2'!AI77+'Пн 1 день нед 2'!AK77</f>
        <v>0</v>
      </c>
      <c r="J77" s="143">
        <f>'Сб День 6 Нед 2'!AQ77+'Пт День 5 Нед 2'!AJ77+'Чт День 4 Нед 2'!AJ77+'Ср День 3 Нед 2'!AO77+'Вт  День 2 Нед 2'!AN77+'Пн 1 день нед 2'!AP77</f>
        <v>0</v>
      </c>
      <c r="K77" s="179">
        <f t="shared" si="1"/>
        <v>0</v>
      </c>
    </row>
    <row r="78" spans="1:11" ht="15" customHeight="1" x14ac:dyDescent="0.3">
      <c r="A78" s="14">
        <v>65</v>
      </c>
      <c r="B78" s="237" t="s">
        <v>191</v>
      </c>
      <c r="C78" s="16" t="s">
        <v>12</v>
      </c>
      <c r="D78" s="185">
        <f>'Сб День 6 Нед 2'!L78+'Пт День 5 Нед 2'!I78+'Чт День 4 Нед 2'!I78+'Ср День 3 Нед 2'!I78+'Вт  День 2 Нед 2'!J78+'Пн 1 день нед 2'!L78</f>
        <v>0</v>
      </c>
      <c r="E78" s="185">
        <f>'Сб День 6 Нед 2'!V78+'Пт День 5 Нед 2'!O78+'Чт День 4 Нед 2'!O78+'Ср День 3 Нед 2'!R78+'Вт  День 2 Нед 2'!S78+'Пн 1 день нед 2'!U78</f>
        <v>0</v>
      </c>
      <c r="F78" s="185">
        <f>'Сб День 6 Нед 2'!Y78+'Пт День 5 Нед 2'!R78+'Чт День 4 Нед 2'!R78+'Ср День 3 Нед 2'!U78+'Вт  День 2 Нед 2'!V78+'Пн 1 день нед 2'!X78</f>
        <v>0</v>
      </c>
      <c r="G78" s="185">
        <f>'Сб День 6 Нед 2'!AC78+'Пт День 5 Нед 2'!V78+'Чт День 4 Нед 2'!V78+'Ср День 3 Нед 2'!Y78+'Вт  День 2 Нед 2'!Z78+'Пн 1 день нед 2'!AB78</f>
        <v>0</v>
      </c>
      <c r="H78" s="37">
        <f>'Сб День 6 Нед 2'!AG78+'Пт День 5 Нед 2'!Z78+'Чт День 4 Нед 2'!Z78+'Ср День 3 Нед 2'!AC78+'Вт  День 2 Нед 2'!AD78+'Пн 1 день нед 2'!AF78</f>
        <v>0</v>
      </c>
      <c r="I78" s="143">
        <f>'Сб День 6 Нед 2'!AL78+'Пт День 5 Нед 2'!AE78+'Чт День 4 Нед 2'!AE78+'Ср День 3 Нед 2'!AI78+'Вт  День 2 Нед 2'!AI78+'Пн 1 день нед 2'!AK78</f>
        <v>0</v>
      </c>
      <c r="J78" s="143">
        <f>'Сб День 6 Нед 2'!AQ78+'Пт День 5 Нед 2'!AJ78+'Чт День 4 Нед 2'!AJ78+'Ср День 3 Нед 2'!AO78+'Вт  День 2 Нед 2'!AN78+'Пн 1 день нед 2'!AP78</f>
        <v>0</v>
      </c>
      <c r="K78" s="179">
        <f t="shared" si="1"/>
        <v>0</v>
      </c>
    </row>
    <row r="79" spans="1:11" ht="15" customHeight="1" x14ac:dyDescent="0.3">
      <c r="A79" s="14"/>
      <c r="B79" s="300" t="s">
        <v>192</v>
      </c>
      <c r="C79" s="7"/>
      <c r="D79" s="185"/>
      <c r="E79" s="185"/>
      <c r="F79" s="185"/>
      <c r="G79" s="185"/>
      <c r="H79" s="37"/>
      <c r="I79" s="143"/>
      <c r="J79" s="143"/>
      <c r="K79" s="179"/>
    </row>
    <row r="80" spans="1:11" ht="15" customHeight="1" x14ac:dyDescent="0.3">
      <c r="A80" s="14">
        <v>66</v>
      </c>
      <c r="B80" s="238" t="s">
        <v>66</v>
      </c>
      <c r="C80" s="19" t="s">
        <v>12</v>
      </c>
      <c r="D80" s="185">
        <f>'Сб День 6 Нед 2'!L80+'Пт День 5 Нед 2'!I80+'Чт День 4 Нед 2'!I80+'Ср День 3 Нед 2'!I80+'Вт  День 2 Нед 2'!J80+'Пн 1 день нед 2'!L80</f>
        <v>2.0400000000000001E-2</v>
      </c>
      <c r="E80" s="185">
        <f>'Сб День 6 Нед 2'!V80+'Пт День 5 Нед 2'!O80+'Чт День 4 Нед 2'!O80+'Ср День 3 Нед 2'!R80+'Вт  День 2 Нед 2'!S80+'Пн 1 день нед 2'!U80</f>
        <v>2.0400000000000001E-2</v>
      </c>
      <c r="F80" s="185">
        <f>'Сб День 6 Нед 2'!Y80+'Пт День 5 Нед 2'!R80+'Чт День 4 Нед 2'!R80+'Ср День 3 Нед 2'!U80+'Вт  День 2 Нед 2'!V80+'Пн 1 день нед 2'!X80</f>
        <v>0</v>
      </c>
      <c r="G80" s="185">
        <f>'Сб День 6 Нед 2'!AC80+'Пт День 5 Нед 2'!V80+'Чт День 4 Нед 2'!V80+'Ср День 3 Нед 2'!Y80+'Вт  День 2 Нед 2'!Z80+'Пн 1 день нед 2'!AB80</f>
        <v>2.0400000000000001E-2</v>
      </c>
      <c r="H80" s="37">
        <f>'Сб День 6 Нед 2'!AG80+'Пт День 5 Нед 2'!Z80+'Чт День 4 Нед 2'!Z80+'Ср День 3 Нед 2'!AC80+'Вт  День 2 Нед 2'!AD80+'Пн 1 день нед 2'!AF80</f>
        <v>2.0400000000000001E-2</v>
      </c>
      <c r="I80" s="143">
        <f>'Сб День 6 Нед 2'!AL80+'Пт День 5 Нед 2'!AE80+'Чт День 4 Нед 2'!AE80+'Ср День 3 Нед 2'!AI80+'Вт  День 2 Нед 2'!AI80+'Пн 1 день нед 2'!AK80</f>
        <v>0</v>
      </c>
      <c r="J80" s="143">
        <f>'Сб День 6 Нед 2'!AQ80+'Пт День 5 Нед 2'!AJ80+'Чт День 4 Нед 2'!AJ80+'Ср День 3 Нед 2'!AO80+'Вт  День 2 Нед 2'!AN80+'Пн 1 день нед 2'!AP80</f>
        <v>0</v>
      </c>
      <c r="K80" s="179">
        <f t="shared" si="1"/>
        <v>8.1600000000000006E-2</v>
      </c>
    </row>
    <row r="81" spans="1:11" ht="15" customHeight="1" x14ac:dyDescent="0.3">
      <c r="A81" s="14">
        <v>67</v>
      </c>
      <c r="B81" s="238" t="s">
        <v>67</v>
      </c>
      <c r="C81" s="19" t="s">
        <v>12</v>
      </c>
      <c r="D81" s="185">
        <f>'Сб День 6 Нед 2'!L81+'Пт День 5 Нед 2'!I81+'Чт День 4 Нед 2'!I81+'Ср День 3 Нед 2'!I81+'Вт  День 2 Нед 2'!J81+'Пн 1 день нед 2'!L81</f>
        <v>0</v>
      </c>
      <c r="E81" s="185">
        <f>'Сб День 6 Нед 2'!V81+'Пт День 5 Нед 2'!O81+'Чт День 4 Нед 2'!O81+'Ср День 3 Нед 2'!R81+'Вт  День 2 Нед 2'!S81+'Пн 1 день нед 2'!U81</f>
        <v>0</v>
      </c>
      <c r="F81" s="185">
        <f>'Сб День 6 Нед 2'!Y81+'Пт День 5 Нед 2'!R81+'Чт День 4 Нед 2'!R81+'Ср День 3 Нед 2'!U81+'Вт  День 2 Нед 2'!V81+'Пн 1 день нед 2'!X81</f>
        <v>0</v>
      </c>
      <c r="G81" s="185">
        <f>'Сб День 6 Нед 2'!AC81+'Пт День 5 Нед 2'!V81+'Чт День 4 Нед 2'!V81+'Ср День 3 Нед 2'!Y81+'Вт  День 2 Нед 2'!Z81+'Пн 1 день нед 2'!AB81</f>
        <v>0</v>
      </c>
      <c r="H81" s="37">
        <f>'Сб День 6 Нед 2'!AG81+'Пт День 5 Нед 2'!Z81+'Чт День 4 Нед 2'!Z81+'Ср День 3 Нед 2'!AC81+'Вт  День 2 Нед 2'!AD81+'Пн 1 день нед 2'!AF81</f>
        <v>1.0200000000000001E-2</v>
      </c>
      <c r="I81" s="143">
        <f>'Сб День 6 Нед 2'!AL81+'Пт День 5 Нед 2'!AE81+'Чт День 4 Нед 2'!AE81+'Ср День 3 Нед 2'!AI81+'Вт  День 2 Нед 2'!AI81+'Пн 1 день нед 2'!AK81</f>
        <v>0</v>
      </c>
      <c r="J81" s="143">
        <f>'Сб День 6 Нед 2'!AQ81+'Пт День 5 Нед 2'!AJ81+'Чт День 4 Нед 2'!AJ81+'Ср День 3 Нед 2'!AO81+'Вт  День 2 Нед 2'!AN81+'Пн 1 день нед 2'!AP81</f>
        <v>0</v>
      </c>
      <c r="K81" s="179">
        <f t="shared" si="1"/>
        <v>1.0200000000000001E-2</v>
      </c>
    </row>
    <row r="82" spans="1:11" ht="15" customHeight="1" x14ac:dyDescent="0.3">
      <c r="A82" s="14">
        <v>68</v>
      </c>
      <c r="B82" s="238" t="s">
        <v>68</v>
      </c>
      <c r="C82" s="19" t="s">
        <v>12</v>
      </c>
      <c r="D82" s="185">
        <f>'Сб День 6 Нед 2'!L82+'Пт День 5 Нед 2'!I82+'Чт День 4 Нед 2'!I82+'Ср День 3 Нед 2'!I82+'Вт  День 2 Нед 2'!J82+'Пн 1 день нед 2'!L82</f>
        <v>0</v>
      </c>
      <c r="E82" s="185">
        <f>'Сб День 6 Нед 2'!V82+'Пт День 5 Нед 2'!O82+'Чт День 4 Нед 2'!O82+'Ср День 3 Нед 2'!R82+'Вт  День 2 Нед 2'!S82+'Пн 1 день нед 2'!U82</f>
        <v>0</v>
      </c>
      <c r="F82" s="185">
        <f>'Сб День 6 Нед 2'!Y82+'Пт День 5 Нед 2'!R82+'Чт День 4 Нед 2'!R82+'Ср День 3 Нед 2'!U82+'Вт  День 2 Нед 2'!V82+'Пн 1 день нед 2'!X82</f>
        <v>0</v>
      </c>
      <c r="G82" s="185">
        <f>'Сб День 6 Нед 2'!AC82+'Пт День 5 Нед 2'!V82+'Чт День 4 Нед 2'!V82+'Ср День 3 Нед 2'!Y82+'Вт  День 2 Нед 2'!Z82+'Пн 1 день нед 2'!AB82</f>
        <v>0</v>
      </c>
      <c r="H82" s="37">
        <f>'Сб День 6 Нед 2'!AG82+'Пт День 5 Нед 2'!Z82+'Чт День 4 Нед 2'!Z82+'Ср День 3 Нед 2'!AC82+'Вт  День 2 Нед 2'!AD82+'Пн 1 день нед 2'!AF82</f>
        <v>0</v>
      </c>
      <c r="I82" s="143">
        <f>'Сб День 6 Нед 2'!AL82+'Пт День 5 Нед 2'!AE82+'Чт День 4 Нед 2'!AE82+'Ср День 3 Нед 2'!AI82+'Вт  День 2 Нед 2'!AI82+'Пн 1 день нед 2'!AK82</f>
        <v>0</v>
      </c>
      <c r="J82" s="143">
        <f>'Сб День 6 Нед 2'!AQ82+'Пт День 5 Нед 2'!AJ82+'Чт День 4 Нед 2'!AJ82+'Ср День 3 Нед 2'!AO82+'Вт  День 2 Нед 2'!AN82+'Пн 1 день нед 2'!AP82</f>
        <v>0</v>
      </c>
      <c r="K82" s="179">
        <f t="shared" si="1"/>
        <v>0</v>
      </c>
    </row>
    <row r="83" spans="1:11" ht="15" customHeight="1" x14ac:dyDescent="0.3">
      <c r="A83" s="14">
        <v>69</v>
      </c>
      <c r="B83" s="237" t="s">
        <v>69</v>
      </c>
      <c r="C83" s="16" t="s">
        <v>12</v>
      </c>
      <c r="D83" s="185">
        <f>'Сб День 6 Нед 2'!L83+'Пт День 5 Нед 2'!I83+'Чт День 4 Нед 2'!I83+'Ср День 3 Нед 2'!I83+'Вт  День 2 Нед 2'!J83+'Пн 1 день нед 2'!L83</f>
        <v>0</v>
      </c>
      <c r="E83" s="185">
        <f>'Сб День 6 Нед 2'!V83+'Пт День 5 Нед 2'!O83+'Чт День 4 Нед 2'!O83+'Ср День 3 Нед 2'!R83+'Вт  День 2 Нед 2'!S83+'Пн 1 день нед 2'!U83</f>
        <v>0</v>
      </c>
      <c r="F83" s="185">
        <f>'Сб День 6 Нед 2'!Y83+'Пт День 5 Нед 2'!R83+'Чт День 4 Нед 2'!R83+'Ср День 3 Нед 2'!U83+'Вт  День 2 Нед 2'!V83+'Пн 1 день нед 2'!X83</f>
        <v>2.0400000000000001E-2</v>
      </c>
      <c r="G83" s="185">
        <f>'Сб День 6 Нед 2'!AC83+'Пт День 5 Нед 2'!V83+'Чт День 4 Нед 2'!V83+'Ср День 3 Нед 2'!Y83+'Вт  День 2 Нед 2'!Z83+'Пн 1 день нед 2'!AB83</f>
        <v>2.0400000000000001E-2</v>
      </c>
      <c r="H83" s="37">
        <f>'Сб День 6 Нед 2'!AG83+'Пт День 5 Нед 2'!Z83+'Чт День 4 Нед 2'!Z83+'Ср День 3 Нед 2'!AC83+'Вт  День 2 Нед 2'!AD83+'Пн 1 день нед 2'!AF83</f>
        <v>1.0200000000000001E-2</v>
      </c>
      <c r="I83" s="143">
        <f>'Сб День 6 Нед 2'!AL83+'Пт День 5 Нед 2'!AE83+'Чт День 4 Нед 2'!AE83+'Ср День 3 Нед 2'!AI83+'Вт  День 2 Нед 2'!AI83+'Пн 1 день нед 2'!AK83</f>
        <v>2.0400000000000001E-2</v>
      </c>
      <c r="J83" s="143">
        <f>'Сб День 6 Нед 2'!AQ83+'Пт День 5 Нед 2'!AJ83+'Чт День 4 Нед 2'!AJ83+'Ср День 3 Нед 2'!AO83+'Вт  День 2 Нед 2'!AN83+'Пн 1 день нед 2'!AP83</f>
        <v>0</v>
      </c>
      <c r="K83" s="179">
        <f t="shared" si="1"/>
        <v>7.1400000000000005E-2</v>
      </c>
    </row>
    <row r="84" spans="1:11" ht="15" customHeight="1" x14ac:dyDescent="0.3">
      <c r="A84" s="14">
        <v>70</v>
      </c>
      <c r="B84" s="237" t="s">
        <v>70</v>
      </c>
      <c r="C84" s="16" t="s">
        <v>12</v>
      </c>
      <c r="D84" s="185">
        <f>'Сб День 6 Нед 2'!L84+'Пт День 5 Нед 2'!I84+'Чт День 4 Нед 2'!I84+'Ср День 3 Нед 2'!I84+'Вт  День 2 Нед 2'!J84+'Пн 1 день нед 2'!L84</f>
        <v>5.0000000000000001E-3</v>
      </c>
      <c r="E84" s="185">
        <f>'Сб День 6 Нед 2'!V84+'Пт День 5 Нед 2'!O84+'Чт День 4 Нед 2'!O84+'Ср День 3 Нед 2'!R84+'Вт  День 2 Нед 2'!S84+'Пн 1 день нед 2'!U84</f>
        <v>0.01</v>
      </c>
      <c r="F84" s="185">
        <f>'Сб День 6 Нед 2'!Y84+'Пт День 5 Нед 2'!R84+'Чт День 4 Нед 2'!R84+'Ср День 3 Нед 2'!U84+'Вт  День 2 Нед 2'!V84+'Пн 1 день нед 2'!X84</f>
        <v>5.0000000000000001E-3</v>
      </c>
      <c r="G84" s="185">
        <f>'Сб День 6 Нед 2'!AC84+'Пт День 5 Нед 2'!V84+'Чт День 4 Нед 2'!V84+'Ср День 3 Нед 2'!Y84+'Вт  День 2 Нед 2'!Z84+'Пн 1 день нед 2'!AB84</f>
        <v>1.5299999999999999E-2</v>
      </c>
      <c r="H84" s="37">
        <f>'Сб День 6 Нед 2'!AG84+'Пт День 5 Нед 2'!Z84+'Чт День 4 Нед 2'!Z84+'Ср День 3 Нед 2'!AC84+'Вт  День 2 Нед 2'!AD84+'Пн 1 день нед 2'!AF84</f>
        <v>1.5299999999999999E-2</v>
      </c>
      <c r="I84" s="143">
        <f>'Сб День 6 Нед 2'!AL84+'Пт День 5 Нед 2'!AE84+'Чт День 4 Нед 2'!AE84+'Ср День 3 Нед 2'!AI84+'Вт  День 2 Нед 2'!AI84+'Пн 1 день нед 2'!AK84</f>
        <v>0</v>
      </c>
      <c r="J84" s="143">
        <f>'Сб День 6 Нед 2'!AQ84+'Пт День 5 Нед 2'!AJ84+'Чт День 4 Нед 2'!AJ84+'Ср День 3 Нед 2'!AO84+'Вт  День 2 Нед 2'!AN84+'Пн 1 день нед 2'!AP84</f>
        <v>0</v>
      </c>
      <c r="K84" s="179">
        <f t="shared" si="1"/>
        <v>5.0599999999999999E-2</v>
      </c>
    </row>
    <row r="85" spans="1:11" ht="15" customHeight="1" x14ac:dyDescent="0.3">
      <c r="A85" s="14">
        <v>71</v>
      </c>
      <c r="B85" s="242" t="s">
        <v>102</v>
      </c>
      <c r="C85" s="16" t="s">
        <v>12</v>
      </c>
      <c r="D85" s="185">
        <f>'Сб День 6 Нед 2'!L85+'Пт День 5 Нед 2'!I85+'Чт День 4 Нед 2'!I85+'Ср День 3 Нед 2'!I85+'Вт  День 2 Нед 2'!J85+'Пн 1 день нед 2'!L85</f>
        <v>0</v>
      </c>
      <c r="E85" s="185">
        <f>'Сб День 6 Нед 2'!V85+'Пт День 5 Нед 2'!O85+'Чт День 4 Нед 2'!O85+'Ср День 3 Нед 2'!R85+'Вт  День 2 Нед 2'!S85+'Пн 1 день нед 2'!U85</f>
        <v>0</v>
      </c>
      <c r="F85" s="185">
        <f>'Сб День 6 Нед 2'!Y85+'Пт День 5 Нед 2'!R85+'Чт День 4 Нед 2'!R85+'Ср День 3 Нед 2'!U85+'Вт  День 2 Нед 2'!V85+'Пн 1 день нед 2'!X85</f>
        <v>0</v>
      </c>
      <c r="G85" s="185">
        <f>'Сб День 6 Нед 2'!AC85+'Пт День 5 Нед 2'!V85+'Чт День 4 Нед 2'!V85+'Ср День 3 Нед 2'!Y85+'Вт  День 2 Нед 2'!Z85+'Пн 1 день нед 2'!AB85</f>
        <v>0</v>
      </c>
      <c r="H85" s="37">
        <f>'Сб День 6 Нед 2'!AG85+'Пт День 5 Нед 2'!Z85+'Чт День 4 Нед 2'!Z85+'Ср День 3 Нед 2'!AC85+'Вт  День 2 Нед 2'!AD85+'Пн 1 день нед 2'!AF85</f>
        <v>0</v>
      </c>
      <c r="I85" s="143">
        <f>'Сб День 6 Нед 2'!AL85+'Пт День 5 Нед 2'!AE85+'Чт День 4 Нед 2'!AE85+'Ср День 3 Нед 2'!AI85+'Вт  День 2 Нед 2'!AI85+'Пн 1 день нед 2'!AK85</f>
        <v>0</v>
      </c>
      <c r="J85" s="143">
        <f>'Сб День 6 Нед 2'!AQ85+'Пт День 5 Нед 2'!AJ85+'Чт День 4 Нед 2'!AJ85+'Ср День 3 Нед 2'!AO85+'Вт  День 2 Нед 2'!AN85+'Пн 1 день нед 2'!AP85</f>
        <v>0</v>
      </c>
      <c r="K85" s="179">
        <f t="shared" si="1"/>
        <v>0</v>
      </c>
    </row>
    <row r="86" spans="1:11" ht="15" customHeight="1" x14ac:dyDescent="0.3">
      <c r="A86" s="14">
        <v>72</v>
      </c>
      <c r="B86" s="242" t="s">
        <v>110</v>
      </c>
      <c r="C86" s="16" t="s">
        <v>12</v>
      </c>
      <c r="D86" s="185">
        <f>'Сб День 6 Нед 2'!L86+'Пт День 5 Нед 2'!I86+'Чт День 4 Нед 2'!I86+'Ср День 3 Нед 2'!I86+'Вт  День 2 Нед 2'!J86+'Пн 1 день нед 2'!L86</f>
        <v>0</v>
      </c>
      <c r="E86" s="185">
        <f>'Сб День 6 Нед 2'!V86+'Пт День 5 Нед 2'!O86+'Чт День 4 Нед 2'!O86+'Ср День 3 Нед 2'!R86+'Вт  День 2 Нед 2'!S86+'Пн 1 день нед 2'!U86</f>
        <v>0</v>
      </c>
      <c r="F86" s="185">
        <f>'Сб День 6 Нед 2'!Y86+'Пт День 5 Нед 2'!R86+'Чт День 4 Нед 2'!R86+'Ср День 3 Нед 2'!U86+'Вт  День 2 Нед 2'!V86+'Пн 1 день нед 2'!X86</f>
        <v>0</v>
      </c>
      <c r="G86" s="185">
        <f>'Сб День 6 Нед 2'!AC86+'Пт День 5 Нед 2'!V86+'Чт День 4 Нед 2'!V86+'Ср День 3 Нед 2'!Y86+'Вт  День 2 Нед 2'!Z86+'Пн 1 день нед 2'!AB86</f>
        <v>0</v>
      </c>
      <c r="H86" s="37">
        <f>'Сб День 6 Нед 2'!AG86+'Пт День 5 Нед 2'!Z86+'Чт День 4 Нед 2'!Z86+'Ср День 3 Нед 2'!AC86+'Вт  День 2 Нед 2'!AD86+'Пн 1 день нед 2'!AF86</f>
        <v>0</v>
      </c>
      <c r="I86" s="143">
        <f>'Сб День 6 Нед 2'!AL86+'Пт День 5 Нед 2'!AE86+'Чт День 4 Нед 2'!AE86+'Ср День 3 Нед 2'!AI86+'Вт  День 2 Нед 2'!AI86+'Пн 1 день нед 2'!AK86</f>
        <v>0</v>
      </c>
      <c r="J86" s="143">
        <f>'Сб День 6 Нед 2'!AQ86+'Пт День 5 Нед 2'!AJ86+'Чт День 4 Нед 2'!AJ86+'Ср День 3 Нед 2'!AO86+'Вт  День 2 Нед 2'!AN86+'Пн 1 день нед 2'!AP86</f>
        <v>0</v>
      </c>
      <c r="K86" s="179">
        <f t="shared" si="1"/>
        <v>0</v>
      </c>
    </row>
    <row r="87" spans="1:11" ht="15" customHeight="1" x14ac:dyDescent="0.3">
      <c r="A87" s="14">
        <v>73</v>
      </c>
      <c r="B87" s="242" t="s">
        <v>111</v>
      </c>
      <c r="C87" s="16" t="s">
        <v>12</v>
      </c>
      <c r="D87" s="185">
        <f>'Сб День 6 Нед 2'!L87+'Пт День 5 Нед 2'!I87+'Чт День 4 Нед 2'!I87+'Ср День 3 Нед 2'!I87+'Вт  День 2 Нед 2'!J87+'Пн 1 день нед 2'!L87</f>
        <v>0</v>
      </c>
      <c r="E87" s="185">
        <f>'Сб День 6 Нед 2'!V87+'Пт День 5 Нед 2'!O87+'Чт День 4 Нед 2'!O87+'Ср День 3 Нед 2'!R87+'Вт  День 2 Нед 2'!S87+'Пн 1 день нед 2'!U87</f>
        <v>0</v>
      </c>
      <c r="F87" s="185">
        <f>'Сб День 6 Нед 2'!Y87+'Пт День 5 Нед 2'!R87+'Чт День 4 Нед 2'!R87+'Ср День 3 Нед 2'!U87+'Вт  День 2 Нед 2'!V87+'Пн 1 день нед 2'!X87</f>
        <v>0</v>
      </c>
      <c r="G87" s="185">
        <f>'Сб День 6 Нед 2'!AC87+'Пт День 5 Нед 2'!V87+'Чт День 4 Нед 2'!V87+'Ср День 3 Нед 2'!Y87+'Вт  День 2 Нед 2'!Z87+'Пн 1 день нед 2'!AB87</f>
        <v>0</v>
      </c>
      <c r="H87" s="37">
        <f>'Сб День 6 Нед 2'!AG87+'Пт День 5 Нед 2'!Z87+'Чт День 4 Нед 2'!Z87+'Ср День 3 Нед 2'!AC87+'Вт  День 2 Нед 2'!AD87+'Пн 1 день нед 2'!AF87</f>
        <v>0</v>
      </c>
      <c r="I87" s="143">
        <f>'Сб День 6 Нед 2'!AL87+'Пт День 5 Нед 2'!AE87+'Чт День 4 Нед 2'!AE87+'Ср День 3 Нед 2'!AI87+'Вт  День 2 Нед 2'!AI87+'Пн 1 день нед 2'!AK87</f>
        <v>0</v>
      </c>
      <c r="J87" s="143">
        <f>'Сб День 6 Нед 2'!AQ87+'Пт День 5 Нед 2'!AJ87+'Чт День 4 Нед 2'!AJ87+'Ср День 3 Нед 2'!AO87+'Вт  День 2 Нед 2'!AN87+'Пн 1 день нед 2'!AP87</f>
        <v>0</v>
      </c>
      <c r="K87" s="179">
        <f t="shared" si="1"/>
        <v>0</v>
      </c>
    </row>
    <row r="88" spans="1:11" ht="15" customHeight="1" x14ac:dyDescent="0.3">
      <c r="A88" s="14">
        <v>74</v>
      </c>
      <c r="B88" s="242" t="s">
        <v>195</v>
      </c>
      <c r="C88" s="22" t="s">
        <v>12</v>
      </c>
      <c r="D88" s="185">
        <f>'Сб День 6 Нед 2'!L88+'Пт День 5 Нед 2'!I88+'Чт День 4 Нед 2'!I88+'Ср День 3 Нед 2'!I88+'Вт  День 2 Нед 2'!J88+'Пн 1 день нед 2'!L88</f>
        <v>0</v>
      </c>
      <c r="E88" s="185">
        <f>'Сб День 6 Нед 2'!V88+'Пт День 5 Нед 2'!O88+'Чт День 4 Нед 2'!O88+'Ср День 3 Нед 2'!R88+'Вт  День 2 Нед 2'!S88+'Пн 1 день нед 2'!U88</f>
        <v>0</v>
      </c>
      <c r="F88" s="185">
        <f>'Сб День 6 Нед 2'!Y88+'Пт День 5 Нед 2'!R88+'Чт День 4 Нед 2'!R88+'Ср День 3 Нед 2'!U88+'Вт  День 2 Нед 2'!V88+'Пн 1 день нед 2'!X88</f>
        <v>0</v>
      </c>
      <c r="G88" s="185">
        <f>'Сб День 6 Нед 2'!AC88+'Пт День 5 Нед 2'!V88+'Чт День 4 Нед 2'!V88+'Ср День 3 Нед 2'!Y88+'Вт  День 2 Нед 2'!Z88+'Пн 1 день нед 2'!AB88</f>
        <v>0</v>
      </c>
      <c r="H88" s="37">
        <f>'Сб День 6 Нед 2'!AG88+'Пт День 5 Нед 2'!Z88+'Чт День 4 Нед 2'!Z88+'Ср День 3 Нед 2'!AC88+'Вт  День 2 Нед 2'!AD88+'Пн 1 день нед 2'!AF88</f>
        <v>0</v>
      </c>
      <c r="I88" s="143">
        <f>'Сб День 6 Нед 2'!AL88+'Пт День 5 Нед 2'!AE88+'Чт День 4 Нед 2'!AE88+'Ср День 3 Нед 2'!AI88+'Вт  День 2 Нед 2'!AI88+'Пн 1 день нед 2'!AK88</f>
        <v>0</v>
      </c>
      <c r="J88" s="143">
        <f>'Сб День 6 Нед 2'!AQ88+'Пт День 5 Нед 2'!AJ88+'Чт День 4 Нед 2'!AJ88+'Ср День 3 Нед 2'!AO88+'Вт  День 2 Нед 2'!AN88+'Пн 1 день нед 2'!AP88</f>
        <v>0</v>
      </c>
      <c r="K88" s="179">
        <f t="shared" si="1"/>
        <v>0</v>
      </c>
    </row>
    <row r="89" spans="1:11" ht="15" customHeight="1" x14ac:dyDescent="0.3">
      <c r="A89" s="14">
        <v>75</v>
      </c>
      <c r="B89" s="242" t="s">
        <v>196</v>
      </c>
      <c r="C89" s="22" t="s">
        <v>12</v>
      </c>
      <c r="D89" s="185">
        <f>'Сб День 6 Нед 2'!L89+'Пт День 5 Нед 2'!I89+'Чт День 4 Нед 2'!I89+'Ср День 3 Нед 2'!I89+'Вт  День 2 Нед 2'!J89+'Пн 1 день нед 2'!L89</f>
        <v>0</v>
      </c>
      <c r="E89" s="185">
        <f>'Сб День 6 Нед 2'!V89+'Пт День 5 Нед 2'!O89+'Чт День 4 Нед 2'!O89+'Ср День 3 Нед 2'!R89+'Вт  День 2 Нед 2'!S89+'Пн 1 день нед 2'!U89</f>
        <v>0</v>
      </c>
      <c r="F89" s="185">
        <f>'Сб День 6 Нед 2'!Y89+'Пт День 5 Нед 2'!R89+'Чт День 4 Нед 2'!R89+'Ср День 3 Нед 2'!U89+'Вт  День 2 Нед 2'!V89+'Пн 1 день нед 2'!X89</f>
        <v>0</v>
      </c>
      <c r="G89" s="185">
        <f>'Сб День 6 Нед 2'!AC89+'Пт День 5 Нед 2'!V89+'Чт День 4 Нед 2'!V89+'Ср День 3 Нед 2'!Y89+'Вт  День 2 Нед 2'!Z89+'Пн 1 день нед 2'!AB89</f>
        <v>0</v>
      </c>
      <c r="H89" s="37">
        <f>'Сб День 6 Нед 2'!AG89+'Пт День 5 Нед 2'!Z89+'Чт День 4 Нед 2'!Z89+'Ср День 3 Нед 2'!AC89+'Вт  День 2 Нед 2'!AD89+'Пн 1 день нед 2'!AF89</f>
        <v>0</v>
      </c>
      <c r="I89" s="143">
        <f>'Сб День 6 Нед 2'!AL89+'Пт День 5 Нед 2'!AE89+'Чт День 4 Нед 2'!AE89+'Ср День 3 Нед 2'!AI89+'Вт  День 2 Нед 2'!AI89+'Пн 1 день нед 2'!AK89</f>
        <v>0</v>
      </c>
      <c r="J89" s="143">
        <f>'Сб День 6 Нед 2'!AQ89+'Пт День 5 Нед 2'!AJ89+'Чт День 4 Нед 2'!AJ89+'Ср День 3 Нед 2'!AO89+'Вт  День 2 Нед 2'!AN89+'Пн 1 день нед 2'!AP89</f>
        <v>0</v>
      </c>
      <c r="K89" s="179">
        <f t="shared" si="1"/>
        <v>0</v>
      </c>
    </row>
    <row r="90" spans="1:11" ht="15" customHeight="1" x14ac:dyDescent="0.3">
      <c r="A90" s="14"/>
      <c r="B90" s="301" t="s">
        <v>202</v>
      </c>
      <c r="C90" s="19"/>
      <c r="D90" s="185"/>
      <c r="E90" s="185"/>
      <c r="F90" s="185"/>
      <c r="G90" s="185"/>
      <c r="H90" s="37"/>
      <c r="I90" s="143"/>
      <c r="J90" s="143"/>
      <c r="K90" s="179"/>
    </row>
    <row r="91" spans="1:11" ht="15" customHeight="1" x14ac:dyDescent="0.3">
      <c r="A91" s="14">
        <v>76</v>
      </c>
      <c r="B91" s="245" t="s">
        <v>219</v>
      </c>
      <c r="C91" s="19" t="s">
        <v>45</v>
      </c>
      <c r="D91" s="185">
        <f>'Сб День 6 Нед 2'!L91+'Пт День 5 Нед 2'!I91+'Чт День 4 Нед 2'!I91+'Ср День 3 Нед 2'!I91+'Вт  День 2 Нед 2'!J91+'Пн 1 день нед 2'!L91</f>
        <v>0</v>
      </c>
      <c r="E91" s="185">
        <f>'Сб День 6 Нед 2'!V91+'Пт День 5 Нед 2'!O91+'Чт День 4 Нед 2'!O91+'Ср День 3 Нед 2'!R91+'Вт  День 2 Нед 2'!S91+'Пн 1 день нед 2'!U91</f>
        <v>0</v>
      </c>
      <c r="F91" s="185">
        <f>'Сб День 6 Нед 2'!Y91+'Пт День 5 Нед 2'!R91+'Чт День 4 Нед 2'!R91+'Ср День 3 Нед 2'!U91+'Вт  День 2 Нед 2'!V91+'Пн 1 день нед 2'!X91</f>
        <v>0</v>
      </c>
      <c r="G91" s="185">
        <f>'Сб День 6 Нед 2'!AC91+'Пт День 5 Нед 2'!V91+'Чт День 4 Нед 2'!V91+'Ср День 3 Нед 2'!Y91+'Вт  День 2 Нед 2'!Z91+'Пн 1 день нед 2'!AB91</f>
        <v>0</v>
      </c>
      <c r="H91" s="37">
        <f>'Сб День 6 Нед 2'!AG91+'Пт День 5 Нед 2'!Z91+'Чт День 4 Нед 2'!Z91+'Ср День 3 Нед 2'!AC91+'Вт  День 2 Нед 2'!AD91+'Пн 1 день нед 2'!AF91</f>
        <v>0</v>
      </c>
      <c r="I91" s="143">
        <f>'Сб День 6 Нед 2'!AL91+'Пт День 5 Нед 2'!AE91+'Чт День 4 Нед 2'!AE91+'Ср День 3 Нед 2'!AI91+'Вт  День 2 Нед 2'!AI91+'Пн 1 день нед 2'!AK91</f>
        <v>0</v>
      </c>
      <c r="J91" s="143">
        <f>'Сб День 6 Нед 2'!AQ91+'Пт День 5 Нед 2'!AJ91+'Чт День 4 Нед 2'!AJ91+'Ср День 3 Нед 2'!AO91+'Вт  День 2 Нед 2'!AN91+'Пн 1 день нед 2'!AP91</f>
        <v>0</v>
      </c>
      <c r="K91" s="179">
        <f t="shared" si="1"/>
        <v>0</v>
      </c>
    </row>
    <row r="92" spans="1:11" ht="15" customHeight="1" x14ac:dyDescent="0.3">
      <c r="A92" s="14">
        <v>77</v>
      </c>
      <c r="B92" s="238" t="s">
        <v>2</v>
      </c>
      <c r="C92" s="19" t="s">
        <v>45</v>
      </c>
      <c r="D92" s="185">
        <f>'Сб День 6 Нед 2'!L92+'Пт День 5 Нед 2'!I92+'Чт День 4 Нед 2'!I92+'Ср День 3 Нед 2'!I92+'Вт  День 2 Нед 2'!J92+'Пн 1 день нед 2'!L92</f>
        <v>0</v>
      </c>
      <c r="E92" s="185">
        <f>'Сб День 6 Нед 2'!V92+'Пт День 5 Нед 2'!O92+'Чт День 4 Нед 2'!O92+'Ср День 3 Нед 2'!R92+'Вт  День 2 Нед 2'!S92+'Пн 1 день нед 2'!U92</f>
        <v>0</v>
      </c>
      <c r="F92" s="185">
        <f>'Сб День 6 Нед 2'!Y92+'Пт День 5 Нед 2'!R92+'Чт День 4 Нед 2'!R92+'Ср День 3 Нед 2'!U92+'Вт  День 2 Нед 2'!V92+'Пн 1 день нед 2'!X92</f>
        <v>0</v>
      </c>
      <c r="G92" s="185">
        <f>'Сб День 6 Нед 2'!AC92+'Пт День 5 Нед 2'!V92+'Чт День 4 Нед 2'!V92+'Ср День 3 Нед 2'!Y92+'Вт  День 2 Нед 2'!Z92+'Пн 1 день нед 2'!AB92</f>
        <v>0</v>
      </c>
      <c r="H92" s="37">
        <f>'Сб День 6 Нед 2'!AG92+'Пт День 5 Нед 2'!Z92+'Чт День 4 Нед 2'!Z92+'Ср День 3 Нед 2'!AC92+'Вт  День 2 Нед 2'!AD92+'Пн 1 день нед 2'!AF92</f>
        <v>0</v>
      </c>
      <c r="I92" s="143">
        <f>'Сб День 6 Нед 2'!AL92+'Пт День 5 Нед 2'!AE92+'Чт День 4 Нед 2'!AE92+'Ср День 3 Нед 2'!AI92+'Вт  День 2 Нед 2'!AI92+'Пн 1 день нед 2'!AK92</f>
        <v>0</v>
      </c>
      <c r="J92" s="143">
        <f>'Сб День 6 Нед 2'!AQ92+'Пт День 5 Нед 2'!AJ92+'Чт День 4 Нед 2'!AJ92+'Ср День 3 Нед 2'!AO92+'Вт  День 2 Нед 2'!AN92+'Пн 1 день нед 2'!AP92</f>
        <v>0</v>
      </c>
      <c r="K92" s="179">
        <f t="shared" si="1"/>
        <v>0</v>
      </c>
    </row>
    <row r="93" spans="1:11" x14ac:dyDescent="0.3">
      <c r="A93" s="14"/>
      <c r="B93" s="301" t="s">
        <v>197</v>
      </c>
      <c r="C93" s="16"/>
      <c r="D93" s="185"/>
      <c r="E93" s="185"/>
      <c r="F93" s="185"/>
      <c r="G93" s="185"/>
      <c r="H93" s="37"/>
      <c r="I93" s="143"/>
      <c r="J93" s="143"/>
      <c r="K93" s="179"/>
    </row>
    <row r="94" spans="1:11" ht="15" customHeight="1" x14ac:dyDescent="0.3">
      <c r="A94" s="14">
        <v>78</v>
      </c>
      <c r="B94" s="238" t="s">
        <v>172</v>
      </c>
      <c r="C94" s="16" t="s">
        <v>82</v>
      </c>
      <c r="D94" s="185">
        <f>'Сб День 6 Нед 2'!L94+'Пт День 5 Нед 2'!I94+'Чт День 4 Нед 2'!I94+'Ср День 3 Нед 2'!I94+'Вт  День 2 Нед 2'!J94+'Пн 1 день нед 2'!L94</f>
        <v>0</v>
      </c>
      <c r="E94" s="185">
        <f>'Сб День 6 Нед 2'!V94+'Пт День 5 Нед 2'!O94+'Чт День 4 Нед 2'!O94+'Ср День 3 Нед 2'!R94+'Вт  День 2 Нед 2'!S94+'Пн 1 день нед 2'!U94</f>
        <v>0</v>
      </c>
      <c r="F94" s="185">
        <f>'Сб День 6 Нед 2'!Y94+'Пт День 5 Нед 2'!R94+'Чт День 4 Нед 2'!R94+'Ср День 3 Нед 2'!U94+'Вт  День 2 Нед 2'!V94+'Пн 1 день нед 2'!X94</f>
        <v>0</v>
      </c>
      <c r="G94" s="185">
        <f>'Сб День 6 Нед 2'!AC94+'Пт День 5 Нед 2'!V94+'Чт День 4 Нед 2'!V94+'Ср День 3 Нед 2'!Y94+'Вт  День 2 Нед 2'!Z94+'Пн 1 день нед 2'!AB94</f>
        <v>0</v>
      </c>
      <c r="H94" s="37">
        <f>'Сб День 6 Нед 2'!AG94+'Пт День 5 Нед 2'!Z94+'Чт День 4 Нед 2'!Z94+'Ср День 3 Нед 2'!AC94+'Вт  День 2 Нед 2'!AD94+'Пн 1 день нед 2'!AF94</f>
        <v>0</v>
      </c>
      <c r="I94" s="143">
        <f>'Сб День 6 Нед 2'!AL94+'Пт День 5 Нед 2'!AE94+'Чт День 4 Нед 2'!AE94+'Ср День 3 Нед 2'!AI94+'Вт  День 2 Нед 2'!AI94+'Пн 1 день нед 2'!AK94</f>
        <v>0</v>
      </c>
      <c r="J94" s="143">
        <f>'Сб День 6 Нед 2'!AQ94+'Пт День 5 Нед 2'!AJ94+'Чт День 4 Нед 2'!AJ94+'Ср День 3 Нед 2'!AO94+'Вт  День 2 Нед 2'!AN94+'Пн 1 день нед 2'!AP94</f>
        <v>0</v>
      </c>
      <c r="K94" s="179">
        <f t="shared" si="1"/>
        <v>0</v>
      </c>
    </row>
    <row r="95" spans="1:11" ht="15" customHeight="1" x14ac:dyDescent="0.3">
      <c r="A95" s="14">
        <v>79</v>
      </c>
      <c r="B95" s="238" t="s">
        <v>171</v>
      </c>
      <c r="C95" s="16" t="s">
        <v>12</v>
      </c>
      <c r="D95" s="185">
        <f>'Сб День 6 Нед 2'!L95+'Пт День 5 Нед 2'!I95+'Чт День 4 Нед 2'!I95+'Ср День 3 Нед 2'!I95+'Вт  День 2 Нед 2'!J95+'Пн 1 день нед 2'!L95</f>
        <v>0</v>
      </c>
      <c r="E95" s="185">
        <f>'Сб День 6 Нед 2'!V95+'Пт День 5 Нед 2'!O95+'Чт День 4 Нед 2'!O95+'Ср День 3 Нед 2'!R95+'Вт  День 2 Нед 2'!S95+'Пн 1 день нед 2'!U95</f>
        <v>0</v>
      </c>
      <c r="F95" s="185">
        <f>'Сб День 6 Нед 2'!Y95+'Пт День 5 Нед 2'!R95+'Чт День 4 Нед 2'!R95+'Ср День 3 Нед 2'!U95+'Вт  День 2 Нед 2'!V95+'Пн 1 день нед 2'!X95</f>
        <v>3.5000000000000003E-2</v>
      </c>
      <c r="G95" s="185">
        <f>'Сб День 6 Нед 2'!AC95+'Пт День 5 Нед 2'!V95+'Чт День 4 Нед 2'!V95+'Ср День 3 Нед 2'!Y95+'Вт  День 2 Нед 2'!Z95+'Пн 1 день нед 2'!AB95</f>
        <v>0</v>
      </c>
      <c r="H95" s="37">
        <f>'Сб День 6 Нед 2'!AG95+'Пт День 5 Нед 2'!Z95+'Чт День 4 Нед 2'!Z95+'Ср День 3 Нед 2'!AC95+'Вт  День 2 Нед 2'!AD95+'Пн 1 день нед 2'!AF95</f>
        <v>0</v>
      </c>
      <c r="I95" s="143">
        <f>'Сб День 6 Нед 2'!AL95+'Пт День 5 Нед 2'!AE95+'Чт День 4 Нед 2'!AE95+'Ср День 3 Нед 2'!AI95+'Вт  День 2 Нед 2'!AI95+'Пн 1 день нед 2'!AK95</f>
        <v>0</v>
      </c>
      <c r="J95" s="143">
        <f>'Сб День 6 Нед 2'!AQ95+'Пт День 5 Нед 2'!AJ95+'Чт День 4 Нед 2'!AJ95+'Ср День 3 Нед 2'!AO95+'Вт  День 2 Нед 2'!AN95+'Пн 1 день нед 2'!AP95</f>
        <v>0</v>
      </c>
      <c r="K95" s="179">
        <f t="shared" si="1"/>
        <v>3.5000000000000003E-2</v>
      </c>
    </row>
    <row r="96" spans="1:11" ht="15" customHeight="1" x14ac:dyDescent="0.3">
      <c r="A96" s="14">
        <v>80</v>
      </c>
      <c r="B96" s="237" t="s">
        <v>81</v>
      </c>
      <c r="C96" s="16" t="s">
        <v>12</v>
      </c>
      <c r="D96" s="185">
        <f>'Сб День 6 Нед 2'!L96+'Пт День 5 Нед 2'!I96+'Чт День 4 Нед 2'!I96+'Ср День 3 Нед 2'!I96+'Вт  День 2 Нед 2'!J96+'Пн 1 день нед 2'!L96</f>
        <v>0</v>
      </c>
      <c r="E96" s="185">
        <f>'Сб День 6 Нед 2'!V96+'Пт День 5 Нед 2'!O96+'Чт День 4 Нед 2'!O96+'Ср День 3 Нед 2'!R96+'Вт  День 2 Нед 2'!S96+'Пн 1 день нед 2'!U96</f>
        <v>0</v>
      </c>
      <c r="F96" s="185">
        <f>'Сб День 6 Нед 2'!Y96+'Пт День 5 Нед 2'!R96+'Чт День 4 Нед 2'!R96+'Ср День 3 Нед 2'!U96+'Вт  День 2 Нед 2'!V96+'Пн 1 день нед 2'!X96</f>
        <v>0.02</v>
      </c>
      <c r="G96" s="185">
        <f>'Сб День 6 Нед 2'!AC96+'Пт День 5 Нед 2'!V96+'Чт День 4 Нед 2'!V96+'Ср День 3 Нед 2'!Y96+'Вт  День 2 Нед 2'!Z96+'Пн 1 день нед 2'!AB96</f>
        <v>0</v>
      </c>
      <c r="H96" s="37">
        <f>'Сб День 6 Нед 2'!AG96+'Пт День 5 Нед 2'!Z96+'Чт День 4 Нед 2'!Z96+'Ср День 3 Нед 2'!AC96+'Вт  День 2 Нед 2'!AD96+'Пн 1 день нед 2'!AF96</f>
        <v>0</v>
      </c>
      <c r="I96" s="143">
        <f>'Сб День 6 Нед 2'!AL96+'Пт День 5 Нед 2'!AE96+'Чт День 4 Нед 2'!AE96+'Ср День 3 Нед 2'!AI96+'Вт  День 2 Нед 2'!AI96+'Пн 1 день нед 2'!AK96</f>
        <v>0</v>
      </c>
      <c r="J96" s="143">
        <f>'Сб День 6 Нед 2'!AQ96+'Пт День 5 Нед 2'!AJ96+'Чт День 4 Нед 2'!AJ96+'Ср День 3 Нед 2'!AO96+'Вт  День 2 Нед 2'!AN96+'Пн 1 день нед 2'!AP96</f>
        <v>0</v>
      </c>
      <c r="K96" s="179">
        <f t="shared" si="1"/>
        <v>0.02</v>
      </c>
    </row>
    <row r="97" spans="1:11" x14ac:dyDescent="0.3">
      <c r="A97" s="14">
        <v>81</v>
      </c>
      <c r="B97" s="244" t="s">
        <v>3</v>
      </c>
      <c r="C97" s="28" t="s">
        <v>12</v>
      </c>
      <c r="D97" s="185">
        <f>'Сб День 6 Нед 2'!L97+'Пт День 5 Нед 2'!I97+'Чт День 4 Нед 2'!I97+'Ср День 3 Нед 2'!I97+'Вт  День 2 Нед 2'!J97+'Пн 1 день нед 2'!L97</f>
        <v>0</v>
      </c>
      <c r="E97" s="185">
        <f>'Сб День 6 Нед 2'!V97+'Пт День 5 Нед 2'!O97+'Чт День 4 Нед 2'!O97+'Ср День 3 Нед 2'!R97+'Вт  День 2 Нед 2'!S97+'Пн 1 день нед 2'!U97</f>
        <v>0</v>
      </c>
      <c r="F97" s="185">
        <f>'Сб День 6 Нед 2'!Y97+'Пт День 5 Нед 2'!R97+'Чт День 4 Нед 2'!R97+'Ср День 3 Нед 2'!U97+'Вт  День 2 Нед 2'!V97+'Пн 1 день нед 2'!X97</f>
        <v>0.04</v>
      </c>
      <c r="G97" s="185">
        <f>'Сб День 6 Нед 2'!AC97+'Пт День 5 Нед 2'!V97+'Чт День 4 Нед 2'!V97+'Ср День 3 Нед 2'!Y97+'Вт  День 2 Нед 2'!Z97+'Пн 1 день нед 2'!AB97</f>
        <v>0</v>
      </c>
      <c r="H97" s="37">
        <f>'Сб День 6 Нед 2'!AG97+'Пт День 5 Нед 2'!Z97+'Чт День 4 Нед 2'!Z97+'Ср День 3 Нед 2'!AC97+'Вт  День 2 Нед 2'!AD97+'Пн 1 день нед 2'!AF97</f>
        <v>0</v>
      </c>
      <c r="I97" s="143">
        <f>'Сб День 6 Нед 2'!AL97+'Пт День 5 Нед 2'!AE97+'Чт День 4 Нед 2'!AE97+'Ср День 3 Нед 2'!AI97+'Вт  День 2 Нед 2'!AI97+'Пн 1 день нед 2'!AK97</f>
        <v>0</v>
      </c>
      <c r="J97" s="143">
        <f>'Сб День 6 Нед 2'!AQ97+'Пт День 5 Нед 2'!AJ97+'Чт День 4 Нед 2'!AJ97+'Ср День 3 Нед 2'!AO97+'Вт  День 2 Нед 2'!AN97+'Пн 1 день нед 2'!AP97</f>
        <v>0</v>
      </c>
      <c r="K97" s="179">
        <f t="shared" si="1"/>
        <v>0.04</v>
      </c>
    </row>
    <row r="98" spans="1:11" x14ac:dyDescent="0.3">
      <c r="A98" s="14">
        <v>82</v>
      </c>
      <c r="B98" s="244" t="s">
        <v>199</v>
      </c>
      <c r="C98" s="28" t="s">
        <v>12</v>
      </c>
      <c r="D98" s="185">
        <f>'Сб День 6 Нед 2'!L98+'Пт День 5 Нед 2'!I98+'Чт День 4 Нед 2'!I98+'Ср День 3 Нед 2'!I98+'Вт  День 2 Нед 2'!J98+'Пн 1 день нед 2'!L98</f>
        <v>0</v>
      </c>
      <c r="E98" s="185">
        <f>'Сб День 6 Нед 2'!V98+'Пт День 5 Нед 2'!O98+'Чт День 4 Нед 2'!O98+'Ср День 3 Нед 2'!R98+'Вт  День 2 Нед 2'!S98+'Пн 1 день нед 2'!U98</f>
        <v>0</v>
      </c>
      <c r="F98" s="185">
        <f>'Сб День 6 Нед 2'!Y98+'Пт День 5 Нед 2'!R98+'Чт День 4 Нед 2'!R98+'Ср День 3 Нед 2'!U98+'Вт  День 2 Нед 2'!V98+'Пн 1 день нед 2'!X98</f>
        <v>0.03</v>
      </c>
      <c r="G98" s="185">
        <f>'Сб День 6 Нед 2'!AC98+'Пт День 5 Нед 2'!V98+'Чт День 4 Нед 2'!V98+'Ср День 3 Нед 2'!Y98+'Вт  День 2 Нед 2'!Z98+'Пн 1 день нед 2'!AB98</f>
        <v>0</v>
      </c>
      <c r="H98" s="37">
        <f>'Сб День 6 Нед 2'!AG98+'Пт День 5 Нед 2'!Z98+'Чт День 4 Нед 2'!Z98+'Ср День 3 Нед 2'!AC98+'Вт  День 2 Нед 2'!AD98+'Пн 1 день нед 2'!AF98</f>
        <v>0</v>
      </c>
      <c r="I98" s="143">
        <f>'Сб День 6 Нед 2'!AL98+'Пт День 5 Нед 2'!AE98+'Чт День 4 Нед 2'!AE98+'Ср День 3 Нед 2'!AI98+'Вт  День 2 Нед 2'!AI98+'Пн 1 день нед 2'!AK98</f>
        <v>0</v>
      </c>
      <c r="J98" s="143">
        <f>'Сб День 6 Нед 2'!AQ98+'Пт День 5 Нед 2'!AJ98+'Чт День 4 Нед 2'!AJ98+'Ср День 3 Нед 2'!AO98+'Вт  День 2 Нед 2'!AN98+'Пн 1 день нед 2'!AP98</f>
        <v>0</v>
      </c>
      <c r="K98" s="179">
        <f t="shared" si="1"/>
        <v>0.03</v>
      </c>
    </row>
    <row r="99" spans="1:11" x14ac:dyDescent="0.3">
      <c r="A99" s="14">
        <v>83</v>
      </c>
      <c r="B99" s="244" t="s">
        <v>200</v>
      </c>
      <c r="C99" s="28" t="s">
        <v>12</v>
      </c>
      <c r="D99" s="185">
        <f>'Сб День 6 Нед 2'!L99+'Пт День 5 Нед 2'!I99+'Чт День 4 Нед 2'!I99+'Ср День 3 Нед 2'!I99+'Вт  День 2 Нед 2'!J99+'Пн 1 день нед 2'!L99</f>
        <v>0</v>
      </c>
      <c r="E99" s="185">
        <f>'Сб День 6 Нед 2'!V99+'Пт День 5 Нед 2'!O99+'Чт День 4 Нед 2'!O99+'Ср День 3 Нед 2'!R99+'Вт  День 2 Нед 2'!S99+'Пн 1 день нед 2'!U99</f>
        <v>0</v>
      </c>
      <c r="F99" s="185">
        <f>'Сб День 6 Нед 2'!Y99+'Пт День 5 Нед 2'!R99+'Чт День 4 Нед 2'!R99+'Ср День 3 Нед 2'!U99+'Вт  День 2 Нед 2'!V99+'Пн 1 день нед 2'!X99</f>
        <v>0.03</v>
      </c>
      <c r="G99" s="185">
        <f>'Сб День 6 Нед 2'!AC99+'Пт День 5 Нед 2'!V99+'Чт День 4 Нед 2'!V99+'Ср День 3 Нед 2'!Y99+'Вт  День 2 Нед 2'!Z99+'Пн 1 день нед 2'!AB99</f>
        <v>0</v>
      </c>
      <c r="H99" s="37">
        <f>'Сб День 6 Нед 2'!AG99+'Пт День 5 Нед 2'!Z99+'Чт День 4 Нед 2'!Z99+'Ср День 3 Нед 2'!AC99+'Вт  День 2 Нед 2'!AD99+'Пн 1 день нед 2'!AF99</f>
        <v>0</v>
      </c>
      <c r="I99" s="143">
        <f>'Сб День 6 Нед 2'!AL99+'Пт День 5 Нед 2'!AE99+'Чт День 4 Нед 2'!AE99+'Ср День 3 Нед 2'!AI99+'Вт  День 2 Нед 2'!AI99+'Пн 1 день нед 2'!AK99</f>
        <v>0</v>
      </c>
      <c r="J99" s="143">
        <f>'Сб День 6 Нед 2'!AQ99+'Пт День 5 Нед 2'!AJ99+'Чт День 4 Нед 2'!AJ99+'Ср День 3 Нед 2'!AO99+'Вт  День 2 Нед 2'!AN99+'Пн 1 день нед 2'!AP99</f>
        <v>0</v>
      </c>
      <c r="K99" s="179">
        <f t="shared" si="1"/>
        <v>0.03</v>
      </c>
    </row>
    <row r="100" spans="1:11" ht="15" customHeight="1" x14ac:dyDescent="0.3">
      <c r="A100" s="14">
        <v>84</v>
      </c>
      <c r="B100" s="244" t="s">
        <v>178</v>
      </c>
      <c r="C100" s="28" t="s">
        <v>12</v>
      </c>
      <c r="D100" s="185">
        <f>'Сб День 6 Нед 2'!L100+'Пт День 5 Нед 2'!I100+'Чт День 4 Нед 2'!I100+'Ср День 3 Нед 2'!I100+'Вт  День 2 Нед 2'!J100+'Пн 1 день нед 2'!L100</f>
        <v>0</v>
      </c>
      <c r="E100" s="185">
        <f>'Сб День 6 Нед 2'!V100+'Пт День 5 Нед 2'!O100+'Чт День 4 Нед 2'!O100+'Ср День 3 Нед 2'!R100+'Вт  День 2 Нед 2'!S100+'Пн 1 день нед 2'!U100</f>
        <v>0</v>
      </c>
      <c r="F100" s="185">
        <f>'Сб День 6 Нед 2'!Y100+'Пт День 5 Нед 2'!R100+'Чт День 4 Нед 2'!R100+'Ср День 3 Нед 2'!U100+'Вт  День 2 Нед 2'!V100+'Пн 1 день нед 2'!X100</f>
        <v>0</v>
      </c>
      <c r="G100" s="185">
        <f>'Сб День 6 Нед 2'!AC100+'Пт День 5 Нед 2'!V100+'Чт День 4 Нед 2'!V100+'Ср День 3 Нед 2'!Y100+'Вт  День 2 Нед 2'!Z100+'Пн 1 день нед 2'!AB100</f>
        <v>0</v>
      </c>
      <c r="H100" s="37">
        <f>'Сб День 6 Нед 2'!AG100+'Пт День 5 Нед 2'!Z100+'Чт День 4 Нед 2'!Z100+'Ср День 3 Нед 2'!AC100+'Вт  День 2 Нед 2'!AD100+'Пн 1 день нед 2'!AF100</f>
        <v>1.4999999999999999E-2</v>
      </c>
      <c r="I100" s="143">
        <f>'Сб День 6 Нед 2'!AL100+'Пт День 5 Нед 2'!AE100+'Чт День 4 Нед 2'!AE100+'Ср День 3 Нед 2'!AI100+'Вт  День 2 Нед 2'!AI100+'Пн 1 день нед 2'!AK100</f>
        <v>0</v>
      </c>
      <c r="J100" s="143">
        <f>'Сб День 6 Нед 2'!AQ100+'Пт День 5 Нед 2'!AJ100+'Чт День 4 Нед 2'!AJ100+'Ср День 3 Нед 2'!AO100+'Вт  День 2 Нед 2'!AN100+'Пн 1 день нед 2'!AP100</f>
        <v>0</v>
      </c>
      <c r="K100" s="179">
        <f t="shared" si="1"/>
        <v>1.4999999999999999E-2</v>
      </c>
    </row>
    <row r="101" spans="1:11" x14ac:dyDescent="0.3">
      <c r="A101" s="14">
        <v>85</v>
      </c>
      <c r="B101" s="244" t="s">
        <v>198</v>
      </c>
      <c r="C101" s="28" t="s">
        <v>12</v>
      </c>
      <c r="D101" s="185">
        <f>'Сб День 6 Нед 2'!L101+'Пт День 5 Нед 2'!I101+'Чт День 4 Нед 2'!I101+'Ср День 3 Нед 2'!I101+'Вт  День 2 Нед 2'!J101+'Пн 1 день нед 2'!L101</f>
        <v>0</v>
      </c>
      <c r="E101" s="185">
        <f>'Сб День 6 Нед 2'!V101+'Пт День 5 Нед 2'!O101+'Чт День 4 Нед 2'!O101+'Ср День 3 Нед 2'!R101+'Вт  День 2 Нед 2'!S101+'Пн 1 день нед 2'!U101</f>
        <v>0</v>
      </c>
      <c r="F101" s="185">
        <f>'Сб День 6 Нед 2'!Y101+'Пт День 5 Нед 2'!R101+'Чт День 4 Нед 2'!R101+'Ср День 3 Нед 2'!U101+'Вт  День 2 Нед 2'!V101+'Пн 1 день нед 2'!X101</f>
        <v>0</v>
      </c>
      <c r="G101" s="185">
        <f>'Сб День 6 Нед 2'!AC101+'Пт День 5 Нед 2'!V101+'Чт День 4 Нед 2'!V101+'Ср День 3 Нед 2'!Y101+'Вт  День 2 Нед 2'!Z101+'Пн 1 день нед 2'!AB101</f>
        <v>0</v>
      </c>
      <c r="H101" s="37">
        <f>'Сб День 6 Нед 2'!AG101+'Пт День 5 Нед 2'!Z101+'Чт День 4 Нед 2'!Z101+'Ср День 3 Нед 2'!AC101+'Вт  День 2 Нед 2'!AD101+'Пн 1 день нед 2'!AF101</f>
        <v>0</v>
      </c>
      <c r="I101" s="143">
        <f>'Сб День 6 Нед 2'!AL101+'Пт День 5 Нед 2'!AE101+'Чт День 4 Нед 2'!AE101+'Ср День 3 Нед 2'!AI101+'Вт  День 2 Нед 2'!AI101+'Пн 1 день нед 2'!AK101</f>
        <v>0</v>
      </c>
      <c r="J101" s="143">
        <f>'Сб День 6 Нед 2'!AQ101+'Пт День 5 Нед 2'!AJ101+'Чт День 4 Нед 2'!AJ101+'Ср День 3 Нед 2'!AO101+'Вт  День 2 Нед 2'!AN101+'Пн 1 день нед 2'!AP101</f>
        <v>0</v>
      </c>
      <c r="K101" s="179">
        <f t="shared" si="1"/>
        <v>0</v>
      </c>
    </row>
    <row r="102" spans="1:11" ht="15" customHeight="1" x14ac:dyDescent="0.3">
      <c r="A102" s="14">
        <v>86</v>
      </c>
      <c r="B102" s="238" t="s">
        <v>201</v>
      </c>
      <c r="C102" s="38" t="s">
        <v>82</v>
      </c>
      <c r="D102" s="185">
        <f>'Сб День 6 Нед 2'!L102+'Пт День 5 Нед 2'!I102+'Чт День 4 Нед 2'!I102+'Ср День 3 Нед 2'!I102+'Вт  День 2 Нед 2'!J102+'Пн 1 день нед 2'!L102</f>
        <v>0</v>
      </c>
      <c r="E102" s="185">
        <f>'Сб День 6 Нед 2'!V102+'Пт День 5 Нед 2'!O102+'Чт День 4 Нед 2'!O102+'Ср День 3 Нед 2'!R102+'Вт  День 2 Нед 2'!S102+'Пн 1 день нед 2'!U102</f>
        <v>0</v>
      </c>
      <c r="F102" s="185">
        <f>'Сб День 6 Нед 2'!Y102+'Пт День 5 Нед 2'!R102+'Чт День 4 Нед 2'!R102+'Ср День 3 Нед 2'!U102+'Вт  День 2 Нед 2'!V102+'Пн 1 день нед 2'!X102</f>
        <v>0</v>
      </c>
      <c r="G102" s="185">
        <f>'Сб День 6 Нед 2'!AC102+'Пт День 5 Нед 2'!V102+'Чт День 4 Нед 2'!V102+'Ср День 3 Нед 2'!Y102+'Вт  День 2 Нед 2'!Z102+'Пн 1 день нед 2'!AB102</f>
        <v>0</v>
      </c>
      <c r="H102" s="37">
        <f>'Сб День 6 Нед 2'!AG102+'Пт День 5 Нед 2'!Z102+'Чт День 4 Нед 2'!Z102+'Ср День 3 Нед 2'!AC102+'Вт  День 2 Нед 2'!AD102+'Пн 1 день нед 2'!AF102</f>
        <v>0</v>
      </c>
      <c r="I102" s="143">
        <f>'Сб День 6 Нед 2'!AL102+'Пт День 5 Нед 2'!AE102+'Чт День 4 Нед 2'!AE102+'Ср День 3 Нед 2'!AI102+'Вт  День 2 Нед 2'!AI102+'Пн 1 день нед 2'!AK102</f>
        <v>0</v>
      </c>
      <c r="J102" s="143">
        <f>'Сб День 6 Нед 2'!AQ102+'Пт День 5 Нед 2'!AJ102+'Чт День 4 Нед 2'!AJ102+'Ср День 3 Нед 2'!AO102+'Вт  День 2 Нед 2'!AN102+'Пн 1 день нед 2'!AP102</f>
        <v>0</v>
      </c>
      <c r="K102" s="179">
        <f t="shared" si="1"/>
        <v>0</v>
      </c>
    </row>
    <row r="103" spans="1:11" x14ac:dyDescent="0.3">
      <c r="A103" s="33"/>
      <c r="B103" s="302" t="s">
        <v>83</v>
      </c>
      <c r="C103" s="39"/>
      <c r="D103" s="185"/>
      <c r="E103" s="185"/>
      <c r="F103" s="185"/>
      <c r="G103" s="185"/>
      <c r="H103" s="37"/>
      <c r="I103" s="143"/>
      <c r="J103" s="143"/>
      <c r="K103" s="179"/>
    </row>
    <row r="104" spans="1:11" x14ac:dyDescent="0.3">
      <c r="A104" s="14">
        <v>87</v>
      </c>
      <c r="B104" s="237" t="s">
        <v>84</v>
      </c>
      <c r="C104" s="28" t="s">
        <v>12</v>
      </c>
      <c r="D104" s="185">
        <f>'Сб День 6 Нед 2'!L104+'Пт День 5 Нед 2'!I104+'Чт День 4 Нед 2'!I104+'Ср День 3 Нед 2'!I104+'Вт  День 2 Нед 2'!J104+'Пн 1 день нед 2'!L104</f>
        <v>0</v>
      </c>
      <c r="E104" s="185">
        <f>'Сб День 6 Нед 2'!V104+'Пт День 5 Нед 2'!O104+'Чт День 4 Нед 2'!O104+'Ср День 3 Нед 2'!R104+'Вт  День 2 Нед 2'!S104+'Пн 1 день нед 2'!U104</f>
        <v>0</v>
      </c>
      <c r="F104" s="185">
        <f>'Сб День 6 Нед 2'!Y104+'Пт День 5 Нед 2'!R104+'Чт День 4 Нед 2'!R104+'Ср День 3 Нед 2'!U104+'Вт  День 2 Нед 2'!V104+'Пн 1 день нед 2'!X104</f>
        <v>0</v>
      </c>
      <c r="G104" s="185">
        <f>'Сб День 6 Нед 2'!AC104+'Пт День 5 Нед 2'!V104+'Чт День 4 Нед 2'!V104+'Ср День 3 Нед 2'!Y104+'Вт  День 2 Нед 2'!Z104+'Пн 1 день нед 2'!AB104</f>
        <v>0</v>
      </c>
      <c r="H104" s="37">
        <f>'Сб День 6 Нед 2'!AG104+'Пт День 5 Нед 2'!Z104+'Чт День 4 Нед 2'!Z104+'Ср День 3 Нед 2'!AC104+'Вт  День 2 Нед 2'!AD104+'Пн 1 день нед 2'!AF104</f>
        <v>4.8000000000000004E-3</v>
      </c>
      <c r="I104" s="143">
        <f>'Сб День 6 Нед 2'!AL104+'Пт День 5 Нед 2'!AE104+'Чт День 4 Нед 2'!AE104+'Ср День 3 Нед 2'!AI104+'Вт  День 2 Нед 2'!AI104+'Пн 1 день нед 2'!AK104</f>
        <v>1.92E-3</v>
      </c>
      <c r="J104" s="143">
        <f>'Сб День 6 Нед 2'!AQ104+'Пт День 5 Нед 2'!AJ104+'Чт День 4 Нед 2'!AJ104+'Ср День 3 Нед 2'!AO104+'Вт  День 2 Нед 2'!AN104+'Пн 1 день нед 2'!AP104</f>
        <v>0</v>
      </c>
      <c r="K104" s="179">
        <f t="shared" si="1"/>
        <v>6.7200000000000003E-3</v>
      </c>
    </row>
    <row r="105" spans="1:11" x14ac:dyDescent="0.3">
      <c r="A105" s="33"/>
      <c r="B105" s="363">
        <v>4.8000000000000001E-2</v>
      </c>
      <c r="C105" s="362" t="s">
        <v>82</v>
      </c>
      <c r="D105" s="359">
        <f>D104/B105</f>
        <v>0</v>
      </c>
      <c r="E105" s="359">
        <f>E104/B105</f>
        <v>0</v>
      </c>
      <c r="F105" s="359">
        <f>F104/B105</f>
        <v>0</v>
      </c>
      <c r="G105" s="359">
        <f>G104/B105</f>
        <v>0</v>
      </c>
      <c r="H105" s="359">
        <f>H104/B105</f>
        <v>0.1</v>
      </c>
      <c r="I105" s="359">
        <f>I104/B105</f>
        <v>0.04</v>
      </c>
      <c r="J105" s="359">
        <f>J104/B105</f>
        <v>0</v>
      </c>
      <c r="K105" s="359">
        <f>J105+I105+H105+G105+F105+E105+D105</f>
        <v>0.14000000000000001</v>
      </c>
    </row>
    <row r="106" spans="1:11" ht="15" customHeight="1" x14ac:dyDescent="0.3">
      <c r="A106" s="44"/>
      <c r="B106" s="256" t="s">
        <v>204</v>
      </c>
      <c r="C106" s="34"/>
      <c r="D106" s="185"/>
      <c r="E106" s="185"/>
      <c r="F106" s="185"/>
      <c r="G106" s="185"/>
      <c r="H106" s="37"/>
      <c r="I106" s="143"/>
      <c r="J106" s="143"/>
      <c r="K106" s="179"/>
    </row>
    <row r="107" spans="1:11" ht="15" customHeight="1" x14ac:dyDescent="0.3">
      <c r="A107" s="14">
        <v>88</v>
      </c>
      <c r="B107" s="238" t="s">
        <v>71</v>
      </c>
      <c r="C107" s="19" t="s">
        <v>12</v>
      </c>
      <c r="D107" s="185">
        <f>'Сб День 6 Нед 2'!L107+'Пт День 5 Нед 2'!I107+'Чт День 4 Нед 2'!I107+'Ср День 3 Нед 2'!I107+'Вт  День 2 Нед 2'!J107+'Пн 1 день нед 2'!L107</f>
        <v>0</v>
      </c>
      <c r="E107" s="185">
        <f>'Сб День 6 Нед 2'!V107+'Пт День 5 Нед 2'!O107+'Чт День 4 Нед 2'!O107+'Ср День 3 Нед 2'!R107+'Вт  День 2 Нед 2'!S107+'Пн 1 день нед 2'!U107</f>
        <v>0</v>
      </c>
      <c r="F107" s="185">
        <f>'Сб День 6 Нед 2'!Y107+'Пт День 5 Нед 2'!R107+'Чт День 4 Нед 2'!R107+'Ср День 3 Нед 2'!U107+'Вт  День 2 Нед 2'!V107+'Пн 1 день нед 2'!X107</f>
        <v>0</v>
      </c>
      <c r="G107" s="185">
        <f>'Сб День 6 Нед 2'!AC107+'Пт День 5 Нед 2'!V107+'Чт День 4 Нед 2'!V107+'Ср День 3 Нед 2'!Y107+'Вт  День 2 Нед 2'!Z107+'Пн 1 день нед 2'!AB107</f>
        <v>0</v>
      </c>
      <c r="H107" s="37">
        <f>'Сб День 6 Нед 2'!AG107+'Пт День 5 Нед 2'!Z107+'Чт День 4 Нед 2'!Z107+'Ср День 3 Нед 2'!AC107+'Вт  День 2 Нед 2'!AD107+'Пн 1 день нед 2'!AF107</f>
        <v>0</v>
      </c>
      <c r="I107" s="143">
        <f>'Сб День 6 Нед 2'!AL107+'Пт День 5 Нед 2'!AE107+'Чт День 4 Нед 2'!AE107+'Ср День 3 Нед 2'!AI107+'Вт  День 2 Нед 2'!AI107+'Пн 1 день нед 2'!AK107</f>
        <v>0</v>
      </c>
      <c r="J107" s="143">
        <f>'Сб День 6 Нед 2'!AQ107+'Пт День 5 Нед 2'!AJ107+'Чт День 4 Нед 2'!AJ107+'Ср День 3 Нед 2'!AO107+'Вт  День 2 Нед 2'!AN107+'Пн 1 день нед 2'!AP107</f>
        <v>0</v>
      </c>
      <c r="K107" s="179">
        <f t="shared" si="1"/>
        <v>0</v>
      </c>
    </row>
    <row r="108" spans="1:11" ht="15" customHeight="1" x14ac:dyDescent="0.3">
      <c r="A108" s="14">
        <v>89</v>
      </c>
      <c r="B108" s="243" t="s">
        <v>103</v>
      </c>
      <c r="C108" s="24" t="s">
        <v>12</v>
      </c>
      <c r="D108" s="185">
        <f>'Сб День 6 Нед 2'!L108+'Пт День 5 Нед 2'!I108+'Чт День 4 Нед 2'!I108+'Ср День 3 Нед 2'!I108+'Вт  День 2 Нед 2'!J108+'Пн 1 день нед 2'!L108</f>
        <v>0</v>
      </c>
      <c r="E108" s="185">
        <f>'Сб День 6 Нед 2'!V108+'Пт День 5 Нед 2'!O108+'Чт День 4 Нед 2'!O108+'Ср День 3 Нед 2'!R108+'Вт  День 2 Нед 2'!S108+'Пн 1 день нед 2'!U108</f>
        <v>0</v>
      </c>
      <c r="F108" s="185">
        <f>'Сб День 6 Нед 2'!Y108+'Пт День 5 Нед 2'!R108+'Чт День 4 Нед 2'!R108+'Ср День 3 Нед 2'!U108+'Вт  День 2 Нед 2'!V108+'Пн 1 день нед 2'!X108</f>
        <v>0</v>
      </c>
      <c r="G108" s="185">
        <f>'Сб День 6 Нед 2'!AC108+'Пт День 5 Нед 2'!V108+'Чт День 4 Нед 2'!V108+'Ср День 3 Нед 2'!Y108+'Вт  День 2 Нед 2'!Z108+'Пн 1 день нед 2'!AB108</f>
        <v>0</v>
      </c>
      <c r="H108" s="37">
        <f>'Сб День 6 Нед 2'!AG108+'Пт День 5 Нед 2'!Z108+'Чт День 4 Нед 2'!Z108+'Ср День 3 Нед 2'!AC108+'Вт  День 2 Нед 2'!AD108+'Пн 1 день нед 2'!AF108</f>
        <v>0</v>
      </c>
      <c r="I108" s="143">
        <f>'Сб День 6 Нед 2'!AL108+'Пт День 5 Нед 2'!AE108+'Чт День 4 Нед 2'!AE108+'Ср День 3 Нед 2'!AI108+'Вт  День 2 Нед 2'!AI108+'Пн 1 день нед 2'!AK108</f>
        <v>0</v>
      </c>
      <c r="J108" s="143">
        <f>'Сб День 6 Нед 2'!AQ108+'Пт День 5 Нед 2'!AJ108+'Чт День 4 Нед 2'!AJ108+'Ср День 3 Нед 2'!AO108+'Вт  День 2 Нед 2'!AN108+'Пн 1 день нед 2'!AP108</f>
        <v>0</v>
      </c>
      <c r="K108" s="179">
        <f t="shared" si="1"/>
        <v>0</v>
      </c>
    </row>
    <row r="109" spans="1:11" ht="15" customHeight="1" x14ac:dyDescent="0.3">
      <c r="A109" s="14">
        <v>90</v>
      </c>
      <c r="B109" s="243" t="s">
        <v>80</v>
      </c>
      <c r="C109" s="24" t="s">
        <v>12</v>
      </c>
      <c r="D109" s="185">
        <f>'Сб День 6 Нед 2'!L109+'Пт День 5 Нед 2'!I109+'Чт День 4 Нед 2'!I109+'Ср День 3 Нед 2'!I109+'Вт  День 2 Нед 2'!J109+'Пн 1 день нед 2'!L109</f>
        <v>0</v>
      </c>
      <c r="E109" s="185">
        <f>'Сб День 6 Нед 2'!V109+'Пт День 5 Нед 2'!O109+'Чт День 4 Нед 2'!O109+'Ср День 3 Нед 2'!R109+'Вт  День 2 Нед 2'!S109+'Пн 1 день нед 2'!U109</f>
        <v>0</v>
      </c>
      <c r="F109" s="185">
        <f>'Сб День 6 Нед 2'!Y109+'Пт День 5 Нед 2'!R109+'Чт День 4 Нед 2'!R109+'Ср День 3 Нед 2'!U109+'Вт  День 2 Нед 2'!V109+'Пн 1 день нед 2'!X109</f>
        <v>0</v>
      </c>
      <c r="G109" s="185">
        <f>'Сб День 6 Нед 2'!AC109+'Пт День 5 Нед 2'!V109+'Чт День 4 Нед 2'!V109+'Ср День 3 Нед 2'!Y109+'Вт  День 2 Нед 2'!Z109+'Пн 1 день нед 2'!AB109</f>
        <v>0</v>
      </c>
      <c r="H109" s="37">
        <f>'Сб День 6 Нед 2'!AG109+'Пт День 5 Нед 2'!Z109+'Чт День 4 Нед 2'!Z109+'Ср День 3 Нед 2'!AC109+'Вт  День 2 Нед 2'!AD109+'Пн 1 день нед 2'!AF109</f>
        <v>0</v>
      </c>
      <c r="I109" s="143">
        <f>'Сб День 6 Нед 2'!AL109+'Пт День 5 Нед 2'!AE109+'Чт День 4 Нед 2'!AE109+'Ср День 3 Нед 2'!AI109+'Вт  День 2 Нед 2'!AI109+'Пн 1 день нед 2'!AK109</f>
        <v>0</v>
      </c>
      <c r="J109" s="143">
        <f>'Сб День 6 Нед 2'!AQ109+'Пт День 5 Нед 2'!AJ109+'Чт День 4 Нед 2'!AJ109+'Ср День 3 Нед 2'!AO109+'Вт  День 2 Нед 2'!AN109+'Пн 1 день нед 2'!AP109</f>
        <v>0</v>
      </c>
      <c r="K109" s="179">
        <f t="shared" si="1"/>
        <v>0</v>
      </c>
    </row>
    <row r="110" spans="1:11" ht="15" customHeight="1" x14ac:dyDescent="0.3">
      <c r="A110" s="14">
        <v>91</v>
      </c>
      <c r="B110" s="237" t="s">
        <v>104</v>
      </c>
      <c r="C110" s="24" t="s">
        <v>12</v>
      </c>
      <c r="D110" s="185">
        <f>'Сб День 6 Нед 2'!L110+'Пт День 5 Нед 2'!I110+'Чт День 4 Нед 2'!I110+'Ср День 3 Нед 2'!I110+'Вт  День 2 Нед 2'!J110+'Пн 1 день нед 2'!L110</f>
        <v>0</v>
      </c>
      <c r="E110" s="185">
        <f>'Сб День 6 Нед 2'!V110+'Пт День 5 Нед 2'!O110+'Чт День 4 Нед 2'!O110+'Ср День 3 Нед 2'!R110+'Вт  День 2 Нед 2'!S110+'Пн 1 день нед 2'!U110</f>
        <v>0</v>
      </c>
      <c r="F110" s="185">
        <f>'Сб День 6 Нед 2'!Y110+'Пт День 5 Нед 2'!R110+'Чт День 4 Нед 2'!R110+'Ср День 3 Нед 2'!U110+'Вт  День 2 Нед 2'!V110+'Пн 1 день нед 2'!X110</f>
        <v>0</v>
      </c>
      <c r="G110" s="185">
        <f>'Сб День 6 Нед 2'!AC110+'Пт День 5 Нед 2'!V110+'Чт День 4 Нед 2'!V110+'Ср День 3 Нед 2'!Y110+'Вт  День 2 Нед 2'!Z110+'Пн 1 день нед 2'!AB110</f>
        <v>0</v>
      </c>
      <c r="H110" s="37">
        <f>'Сб День 6 Нед 2'!AG110+'Пт День 5 Нед 2'!Z110+'Чт День 4 Нед 2'!Z110+'Ср День 3 Нед 2'!AC110+'Вт  День 2 Нед 2'!AD110+'Пн 1 день нед 2'!AF110</f>
        <v>0</v>
      </c>
      <c r="I110" s="143">
        <f>'Сб День 6 Нед 2'!AL110+'Пт День 5 Нед 2'!AE110+'Чт День 4 Нед 2'!AE110+'Ср День 3 Нед 2'!AI110+'Вт  День 2 Нед 2'!AI110+'Пн 1 день нед 2'!AK110</f>
        <v>0</v>
      </c>
      <c r="J110" s="143">
        <f>'Сб День 6 Нед 2'!AQ110+'Пт День 5 Нед 2'!AJ110+'Чт День 4 Нед 2'!AJ110+'Ср День 3 Нед 2'!AO110+'Вт  День 2 Нед 2'!AN110+'Пн 1 день нед 2'!AP110</f>
        <v>0</v>
      </c>
      <c r="K110" s="179">
        <f t="shared" si="1"/>
        <v>0</v>
      </c>
    </row>
    <row r="111" spans="1:11" ht="15" customHeight="1" x14ac:dyDescent="0.3">
      <c r="A111" s="14">
        <v>92</v>
      </c>
      <c r="B111" s="237" t="s">
        <v>105</v>
      </c>
      <c r="C111" s="24" t="s">
        <v>12</v>
      </c>
      <c r="D111" s="185">
        <f>'Сб День 6 Нед 2'!L111+'Пт День 5 Нед 2'!I111+'Чт День 4 Нед 2'!I111+'Ср День 3 Нед 2'!I111+'Вт  День 2 Нед 2'!J111+'Пн 1 день нед 2'!L111</f>
        <v>0</v>
      </c>
      <c r="E111" s="185">
        <f>'Сб День 6 Нед 2'!V111+'Пт День 5 Нед 2'!O111+'Чт День 4 Нед 2'!O111+'Ср День 3 Нед 2'!R111+'Вт  День 2 Нед 2'!S111+'Пн 1 день нед 2'!U111</f>
        <v>0</v>
      </c>
      <c r="F111" s="185">
        <f>'Сб День 6 Нед 2'!Y111+'Пт День 5 Нед 2'!R111+'Чт День 4 Нед 2'!R111+'Ср День 3 Нед 2'!U111+'Вт  День 2 Нед 2'!V111+'Пн 1 день нед 2'!X111</f>
        <v>0</v>
      </c>
      <c r="G111" s="185">
        <f>'Сб День 6 Нед 2'!AC111+'Пт День 5 Нед 2'!V111+'Чт День 4 Нед 2'!V111+'Ср День 3 Нед 2'!Y111+'Вт  День 2 Нед 2'!Z111+'Пн 1 день нед 2'!AB111</f>
        <v>0</v>
      </c>
      <c r="H111" s="37">
        <f>'Сб День 6 Нед 2'!AG111+'Пт День 5 Нед 2'!Z111+'Чт День 4 Нед 2'!Z111+'Ср День 3 Нед 2'!AC111+'Вт  День 2 Нед 2'!AD111+'Пн 1 день нед 2'!AF111</f>
        <v>0</v>
      </c>
      <c r="I111" s="143">
        <f>'Сб День 6 Нед 2'!AL111+'Пт День 5 Нед 2'!AE111+'Чт День 4 Нед 2'!AE111+'Ср День 3 Нед 2'!AI111+'Вт  День 2 Нед 2'!AI111+'Пн 1 день нед 2'!AK111</f>
        <v>0</v>
      </c>
      <c r="J111" s="143">
        <f>'Сб День 6 Нед 2'!AQ111+'Пт День 5 Нед 2'!AJ111+'Чт День 4 Нед 2'!AJ111+'Ср День 3 Нед 2'!AO111+'Вт  День 2 Нед 2'!AN111+'Пн 1 день нед 2'!AP111</f>
        <v>0</v>
      </c>
      <c r="K111" s="179">
        <f t="shared" si="1"/>
        <v>0</v>
      </c>
    </row>
    <row r="112" spans="1:11" ht="15" customHeight="1" x14ac:dyDescent="0.3">
      <c r="A112" s="14">
        <v>93</v>
      </c>
      <c r="B112" s="243" t="s">
        <v>109</v>
      </c>
      <c r="C112" s="24" t="s">
        <v>12</v>
      </c>
      <c r="D112" s="185">
        <f>'Сб День 6 Нед 2'!L112+'Пт День 5 Нед 2'!I112+'Чт День 4 Нед 2'!I112+'Ср День 3 Нед 2'!I112+'Вт  День 2 Нед 2'!J112+'Пн 1 день нед 2'!L112</f>
        <v>0</v>
      </c>
      <c r="E112" s="185">
        <f>'Сб День 6 Нед 2'!V112+'Пт День 5 Нед 2'!O112+'Чт День 4 Нед 2'!O112+'Ср День 3 Нед 2'!R112+'Вт  День 2 Нед 2'!S112+'Пн 1 день нед 2'!U112</f>
        <v>0</v>
      </c>
      <c r="F112" s="185">
        <f>'Сб День 6 Нед 2'!Y112+'Пт День 5 Нед 2'!R112+'Чт День 4 Нед 2'!R112+'Ср День 3 Нед 2'!U112+'Вт  День 2 Нед 2'!V112+'Пн 1 день нед 2'!X112</f>
        <v>0</v>
      </c>
      <c r="G112" s="185">
        <f>'Сб День 6 Нед 2'!AC112+'Пт День 5 Нед 2'!V112+'Чт День 4 Нед 2'!V112+'Ср День 3 Нед 2'!Y112+'Вт  День 2 Нед 2'!Z112+'Пн 1 день нед 2'!AB112</f>
        <v>0</v>
      </c>
      <c r="H112" s="37">
        <f>'Сб День 6 Нед 2'!AG112+'Пт День 5 Нед 2'!Z112+'Чт День 4 Нед 2'!Z112+'Ср День 3 Нед 2'!AC112+'Вт  День 2 Нед 2'!AD112+'Пн 1 день нед 2'!AF112</f>
        <v>0</v>
      </c>
      <c r="I112" s="143">
        <f>'Сб День 6 Нед 2'!AL112+'Пт День 5 Нед 2'!AE112+'Чт День 4 Нед 2'!AE112+'Ср День 3 Нед 2'!AI112+'Вт  День 2 Нед 2'!AI112+'Пн 1 день нед 2'!AK112</f>
        <v>0</v>
      </c>
      <c r="J112" s="143">
        <f>'Сб День 6 Нед 2'!AQ112+'Пт День 5 Нед 2'!AJ112+'Чт День 4 Нед 2'!AJ112+'Ср День 3 Нед 2'!AO112+'Вт  День 2 Нед 2'!AN112+'Пн 1 день нед 2'!AP112</f>
        <v>0</v>
      </c>
      <c r="K112" s="179">
        <f t="shared" si="1"/>
        <v>0</v>
      </c>
    </row>
    <row r="113" spans="1:11" ht="15" customHeight="1" x14ac:dyDescent="0.3">
      <c r="A113" s="14">
        <v>94</v>
      </c>
      <c r="B113" s="243" t="s">
        <v>79</v>
      </c>
      <c r="C113" s="24" t="s">
        <v>12</v>
      </c>
      <c r="D113" s="185">
        <f>'Сб День 6 Нед 2'!L113+'Пт День 5 Нед 2'!I113+'Чт День 4 Нед 2'!I113+'Ср День 3 Нед 2'!I113+'Вт  День 2 Нед 2'!J113+'Пн 1 день нед 2'!L113</f>
        <v>0</v>
      </c>
      <c r="E113" s="185">
        <f>'Сб День 6 Нед 2'!V113+'Пт День 5 Нед 2'!O113+'Чт День 4 Нед 2'!O113+'Ср День 3 Нед 2'!R113+'Вт  День 2 Нед 2'!S113+'Пн 1 день нед 2'!U113</f>
        <v>0</v>
      </c>
      <c r="F113" s="185">
        <f>'Сб День 6 Нед 2'!Y113+'Пт День 5 Нед 2'!R113+'Чт День 4 Нед 2'!R113+'Ср День 3 Нед 2'!U113+'Вт  День 2 Нед 2'!V113+'Пн 1 день нед 2'!X113</f>
        <v>0</v>
      </c>
      <c r="G113" s="185">
        <f>'Сб День 6 Нед 2'!AC113+'Пт День 5 Нед 2'!V113+'Чт День 4 Нед 2'!V113+'Ср День 3 Нед 2'!Y113+'Вт  День 2 Нед 2'!Z113+'Пн 1 день нед 2'!AB113</f>
        <v>0</v>
      </c>
      <c r="H113" s="37">
        <f>'Сб День 6 Нед 2'!AG113+'Пт День 5 Нед 2'!Z113+'Чт День 4 Нед 2'!Z113+'Ср День 3 Нед 2'!AC113+'Вт  День 2 Нед 2'!AD113+'Пн 1 день нед 2'!AF113</f>
        <v>0</v>
      </c>
      <c r="I113" s="143">
        <f>'Сб День 6 Нед 2'!AL113+'Пт День 5 Нед 2'!AE113+'Чт День 4 Нед 2'!AE113+'Ср День 3 Нед 2'!AI113+'Вт  День 2 Нед 2'!AI113+'Пн 1 день нед 2'!AK113</f>
        <v>0</v>
      </c>
      <c r="J113" s="143">
        <f>'Сб День 6 Нед 2'!AQ113+'Пт День 5 Нед 2'!AJ113+'Чт День 4 Нед 2'!AJ113+'Ср День 3 Нед 2'!AO113+'Вт  День 2 Нед 2'!AN113+'Пн 1 день нед 2'!AP113</f>
        <v>0</v>
      </c>
      <c r="K113" s="179">
        <f t="shared" si="1"/>
        <v>0</v>
      </c>
    </row>
    <row r="114" spans="1:11" x14ac:dyDescent="0.3">
      <c r="A114" s="14"/>
      <c r="B114" s="300" t="s">
        <v>61</v>
      </c>
      <c r="C114" s="7"/>
      <c r="D114" s="185"/>
      <c r="E114" s="185"/>
      <c r="F114" s="185"/>
      <c r="G114" s="185"/>
      <c r="H114" s="37"/>
      <c r="I114" s="143"/>
      <c r="J114" s="143"/>
      <c r="K114" s="179"/>
    </row>
    <row r="115" spans="1:11" x14ac:dyDescent="0.3">
      <c r="A115" s="14">
        <v>95</v>
      </c>
      <c r="B115" s="237" t="s">
        <v>1</v>
      </c>
      <c r="C115" s="16" t="s">
        <v>12</v>
      </c>
      <c r="D115" s="185">
        <f>'Сб День 6 Нед 2'!L115+'Пт День 5 Нед 2'!I115+'Чт День 4 Нед 2'!I115+'Ср День 3 Нед 2'!I115+'Вт  День 2 Нед 2'!J115+'Пн 1 день нед 2'!L115</f>
        <v>0.18</v>
      </c>
      <c r="E115" s="185">
        <f>'Сб День 6 Нед 2'!V115+'Пт День 5 Нед 2'!O115+'Чт День 4 Нед 2'!O115+'Ср День 3 Нед 2'!R115+'Вт  День 2 Нед 2'!S115+'Пн 1 день нед 2'!U115</f>
        <v>0.1</v>
      </c>
      <c r="F115" s="185">
        <f>'Сб День 6 Нед 2'!Y115+'Пт День 5 Нед 2'!R115+'Чт День 4 Нед 2'!R115+'Ср День 3 Нед 2'!U115+'Вт  День 2 Нед 2'!V115+'Пн 1 день нед 2'!X115</f>
        <v>0</v>
      </c>
      <c r="G115" s="185">
        <f>'Сб День 6 Нед 2'!AC115+'Пт День 5 Нед 2'!V115+'Чт День 4 Нед 2'!V115+'Ср День 3 Нед 2'!Y115+'Вт  День 2 Нед 2'!Z115+'Пн 1 день нед 2'!AB115</f>
        <v>0</v>
      </c>
      <c r="H115" s="37">
        <f>'Сб День 6 Нед 2'!AG115+'Пт День 5 Нед 2'!Z115+'Чт День 4 Нед 2'!Z115+'Ср День 3 Нед 2'!AC115+'Вт  День 2 Нед 2'!AD115+'Пн 1 день нед 2'!AF115</f>
        <v>0</v>
      </c>
      <c r="I115" s="143">
        <f>'Сб День 6 Нед 2'!AL115+'Пт День 5 Нед 2'!AE115+'Чт День 4 Нед 2'!AE115+'Ср День 3 Нед 2'!AI115+'Вт  День 2 Нед 2'!AI115+'Пн 1 день нед 2'!AK115</f>
        <v>0</v>
      </c>
      <c r="J115" s="143">
        <f>'Сб День 6 Нед 2'!AQ115+'Пт День 5 Нед 2'!AJ115+'Чт День 4 Нед 2'!AJ115+'Ср День 3 Нед 2'!AO115+'Вт  День 2 Нед 2'!AN115+'Пн 1 день нед 2'!AP115</f>
        <v>0</v>
      </c>
      <c r="K115" s="179">
        <f t="shared" si="1"/>
        <v>0.28000000000000003</v>
      </c>
    </row>
    <row r="116" spans="1:11" ht="15" customHeight="1" x14ac:dyDescent="0.3">
      <c r="A116" s="14">
        <v>96</v>
      </c>
      <c r="B116" s="238" t="s">
        <v>62</v>
      </c>
      <c r="C116" s="19" t="s">
        <v>12</v>
      </c>
      <c r="D116" s="185">
        <f>'Сб День 6 Нед 2'!L116+'Пт День 5 Нед 2'!I116+'Чт День 4 Нед 2'!I116+'Ср День 3 Нед 2'!I116+'Вт  День 2 Нед 2'!J116+'Пн 1 день нед 2'!L116</f>
        <v>0</v>
      </c>
      <c r="E116" s="185">
        <f>'Сб День 6 Нед 2'!V116+'Пт День 5 Нед 2'!O116+'Чт День 4 Нед 2'!O116+'Ср День 3 Нед 2'!R116+'Вт  День 2 Нед 2'!S116+'Пн 1 день нед 2'!U116</f>
        <v>0</v>
      </c>
      <c r="F116" s="185">
        <f>'Сб День 6 Нед 2'!Y116+'Пт День 5 Нед 2'!R116+'Чт День 4 Нед 2'!R116+'Ср День 3 Нед 2'!U116+'Вт  День 2 Нед 2'!V116+'Пн 1 день нед 2'!X116</f>
        <v>0</v>
      </c>
      <c r="G116" s="185">
        <f>'Сб День 6 Нед 2'!AC116+'Пт День 5 Нед 2'!V116+'Чт День 4 Нед 2'!V116+'Ср День 3 Нед 2'!Y116+'Вт  День 2 Нед 2'!Z116+'Пн 1 день нед 2'!AB116</f>
        <v>0</v>
      </c>
      <c r="H116" s="37">
        <f>'Сб День 6 Нед 2'!AG116+'Пт День 5 Нед 2'!Z116+'Чт День 4 Нед 2'!Z116+'Ср День 3 Нед 2'!AC116+'Вт  День 2 Нед 2'!AD116+'Пн 1 день нед 2'!AF116</f>
        <v>0</v>
      </c>
      <c r="I116" s="143">
        <f>'Сб День 6 Нед 2'!AL116+'Пт День 5 Нед 2'!AE116+'Чт День 4 Нед 2'!AE116+'Ср День 3 Нед 2'!AI116+'Вт  День 2 Нед 2'!AI116+'Пн 1 день нед 2'!AK116</f>
        <v>0</v>
      </c>
      <c r="J116" s="143">
        <f>'Сб День 6 Нед 2'!AQ116+'Пт День 5 Нед 2'!AJ116+'Чт День 4 Нед 2'!AJ116+'Ср День 3 Нед 2'!AO116+'Вт  День 2 Нед 2'!AN116+'Пн 1 день нед 2'!AP116</f>
        <v>0</v>
      </c>
      <c r="K116" s="179">
        <f t="shared" si="1"/>
        <v>0</v>
      </c>
    </row>
    <row r="117" spans="1:11" ht="15" customHeight="1" x14ac:dyDescent="0.3">
      <c r="A117" s="14">
        <v>97</v>
      </c>
      <c r="B117" s="238" t="s">
        <v>90</v>
      </c>
      <c r="C117" s="19" t="s">
        <v>12</v>
      </c>
      <c r="D117" s="185">
        <f>'Сб День 6 Нед 2'!L117+'Пт День 5 Нед 2'!I117+'Чт День 4 Нед 2'!I117+'Ср День 3 Нед 2'!I117+'Вт  День 2 Нед 2'!J117+'Пн 1 день нед 2'!L117</f>
        <v>0</v>
      </c>
      <c r="E117" s="185">
        <f>'Сб День 6 Нед 2'!V117+'Пт День 5 Нед 2'!O117+'Чт День 4 Нед 2'!O117+'Ср День 3 Нед 2'!R117+'Вт  День 2 Нед 2'!S117+'Пн 1 день нед 2'!U117</f>
        <v>0</v>
      </c>
      <c r="F117" s="185">
        <f>'Сб День 6 Нед 2'!Y117+'Пт День 5 Нед 2'!R117+'Чт День 4 Нед 2'!R117+'Ср День 3 Нед 2'!U117+'Вт  День 2 Нед 2'!V117+'Пн 1 день нед 2'!X117</f>
        <v>0</v>
      </c>
      <c r="G117" s="185">
        <f>'Сб День 6 Нед 2'!AC117+'Пт День 5 Нед 2'!V117+'Чт День 4 Нед 2'!V117+'Ср День 3 Нед 2'!Y117+'Вт  День 2 Нед 2'!Z117+'Пн 1 день нед 2'!AB117</f>
        <v>0</v>
      </c>
      <c r="H117" s="37">
        <f>'Сб День 6 Нед 2'!AG117+'Пт День 5 Нед 2'!Z117+'Чт День 4 Нед 2'!Z117+'Ср День 3 Нед 2'!AC117+'Вт  День 2 Нед 2'!AD117+'Пн 1 день нед 2'!AF117</f>
        <v>0</v>
      </c>
      <c r="I117" s="143">
        <f>'Сб День 6 Нед 2'!AL117+'Пт День 5 Нед 2'!AE117+'Чт День 4 Нед 2'!AE117+'Ср День 3 Нед 2'!AI117+'Вт  День 2 Нед 2'!AI117+'Пн 1 день нед 2'!AK117</f>
        <v>0</v>
      </c>
      <c r="J117" s="143">
        <f>'Сб День 6 Нед 2'!AQ117+'Пт День 5 Нед 2'!AJ117+'Чт День 4 Нед 2'!AJ117+'Ср День 3 Нед 2'!AO117+'Вт  День 2 Нед 2'!AN117+'Пн 1 день нед 2'!AP117</f>
        <v>0</v>
      </c>
      <c r="K117" s="179">
        <f t="shared" si="1"/>
        <v>0</v>
      </c>
    </row>
    <row r="118" spans="1:11" ht="15" customHeight="1" x14ac:dyDescent="0.3">
      <c r="A118" s="14">
        <v>98</v>
      </c>
      <c r="B118" s="238" t="s">
        <v>63</v>
      </c>
      <c r="C118" s="19" t="s">
        <v>12</v>
      </c>
      <c r="D118" s="185">
        <f>'Сб День 6 Нед 2'!L118+'Пт День 5 Нед 2'!I118+'Чт День 4 Нед 2'!I118+'Ср День 3 Нед 2'!I118+'Вт  День 2 Нед 2'!J118+'Пн 1 день нед 2'!L118</f>
        <v>0</v>
      </c>
      <c r="E118" s="185">
        <f>'Сб День 6 Нед 2'!V118+'Пт День 5 Нед 2'!O118+'Чт День 4 Нед 2'!O118+'Ср День 3 Нед 2'!R118+'Вт  День 2 Нед 2'!S118+'Пн 1 день нед 2'!U118</f>
        <v>0</v>
      </c>
      <c r="F118" s="185">
        <f>'Сб День 6 Нед 2'!Y118+'Пт День 5 Нед 2'!R118+'Чт День 4 Нед 2'!R118+'Ср День 3 Нед 2'!U118+'Вт  День 2 Нед 2'!V118+'Пн 1 день нед 2'!X118</f>
        <v>0</v>
      </c>
      <c r="G118" s="185">
        <f>'Сб День 6 Нед 2'!AC118+'Пт День 5 Нед 2'!V118+'Чт День 4 Нед 2'!V118+'Ср День 3 Нед 2'!Y118+'Вт  День 2 Нед 2'!Z118+'Пн 1 день нед 2'!AB118</f>
        <v>0</v>
      </c>
      <c r="H118" s="37">
        <f>'Сб День 6 Нед 2'!AG118+'Пт День 5 Нед 2'!Z118+'Чт День 4 Нед 2'!Z118+'Ср День 3 Нед 2'!AC118+'Вт  День 2 Нед 2'!AD118+'Пн 1 день нед 2'!AF118</f>
        <v>0</v>
      </c>
      <c r="I118" s="143">
        <f>'Сб День 6 Нед 2'!AL118+'Пт День 5 Нед 2'!AE118+'Чт День 4 Нед 2'!AE118+'Ср День 3 Нед 2'!AI118+'Вт  День 2 Нед 2'!AI118+'Пн 1 день нед 2'!AK118</f>
        <v>0</v>
      </c>
      <c r="J118" s="143">
        <f>'Сб День 6 Нед 2'!AQ118+'Пт День 5 Нед 2'!AJ118+'Чт День 4 Нед 2'!AJ118+'Ср День 3 Нед 2'!AO118+'Вт  День 2 Нед 2'!AN118+'Пн 1 день нед 2'!AP118</f>
        <v>0</v>
      </c>
      <c r="K118" s="179">
        <f t="shared" si="1"/>
        <v>0</v>
      </c>
    </row>
    <row r="119" spans="1:11" x14ac:dyDescent="0.3">
      <c r="A119" s="14">
        <v>99</v>
      </c>
      <c r="B119" s="237" t="s">
        <v>64</v>
      </c>
      <c r="C119" s="16" t="s">
        <v>12</v>
      </c>
      <c r="D119" s="185">
        <f>'Сб День 6 Нед 2'!L119+'Пт День 5 Нед 2'!I119+'Чт День 4 Нед 2'!I119+'Ср День 3 Нед 2'!I119+'Вт  День 2 Нед 2'!J119+'Пн 1 день нед 2'!L119</f>
        <v>0</v>
      </c>
      <c r="E119" s="185">
        <f>'Сб День 6 Нед 2'!V119+'Пт День 5 Нед 2'!O119+'Чт День 4 Нед 2'!O119+'Ср День 3 Нед 2'!R119+'Вт  День 2 Нед 2'!S119+'Пн 1 день нед 2'!U119</f>
        <v>0</v>
      </c>
      <c r="F119" s="185">
        <f>'Сб День 6 Нед 2'!Y119+'Пт День 5 Нед 2'!R119+'Чт День 4 Нед 2'!R119+'Ср День 3 Нед 2'!U119+'Вт  День 2 Нед 2'!V119+'Пн 1 день нед 2'!X119</f>
        <v>0</v>
      </c>
      <c r="G119" s="185">
        <f>'Сб День 6 Нед 2'!AC119+'Пт День 5 Нед 2'!V119+'Чт День 4 Нед 2'!V119+'Ср День 3 Нед 2'!Y119+'Вт  День 2 Нед 2'!Z119+'Пн 1 день нед 2'!AB119</f>
        <v>0</v>
      </c>
      <c r="H119" s="37">
        <f>'Сб День 6 Нед 2'!AG119+'Пт День 5 Нед 2'!Z119+'Чт День 4 Нед 2'!Z119+'Ср День 3 Нед 2'!AC119+'Вт  День 2 Нед 2'!AD119+'Пн 1 день нед 2'!AF119</f>
        <v>5.5999999999999999E-3</v>
      </c>
      <c r="I119" s="143">
        <f>'Сб День 6 Нед 2'!AL119+'Пт День 5 Нед 2'!AE119+'Чт День 4 Нед 2'!AE119+'Ср День 3 Нед 2'!AI119+'Вт  День 2 Нед 2'!AI119+'Пн 1 день нед 2'!AK119</f>
        <v>5.5999999999999999E-3</v>
      </c>
      <c r="J119" s="143">
        <f>'Сб День 6 Нед 2'!AQ119+'Пт День 5 Нед 2'!AJ119+'Чт День 4 Нед 2'!AJ119+'Ср День 3 Нед 2'!AO119+'Вт  День 2 Нед 2'!AN119+'Пн 1 день нед 2'!AP119</f>
        <v>0</v>
      </c>
      <c r="K119" s="179">
        <f t="shared" si="1"/>
        <v>1.12E-2</v>
      </c>
    </row>
    <row r="120" spans="1:11" x14ac:dyDescent="0.3">
      <c r="A120" s="14">
        <v>100</v>
      </c>
      <c r="B120" s="237" t="s">
        <v>65</v>
      </c>
      <c r="C120" s="16" t="s">
        <v>12</v>
      </c>
      <c r="D120" s="185">
        <f>'Сб День 6 Нед 2'!L120+'Пт День 5 Нед 2'!I120+'Чт День 4 Нед 2'!I120+'Ср День 3 Нед 2'!I120+'Вт  День 2 Нед 2'!J120+'Пн 1 день нед 2'!L120</f>
        <v>0.16250000000000001</v>
      </c>
      <c r="E120" s="185">
        <f>'Сб День 6 Нед 2'!V120+'Пт День 5 Нед 2'!O120+'Чт День 4 Нед 2'!O120+'Ср День 3 Нед 2'!R120+'Вт  День 2 Нед 2'!S120+'Пн 1 день нед 2'!U120</f>
        <v>0.1454</v>
      </c>
      <c r="F120" s="185">
        <f>'Сб День 6 Нед 2'!Y120+'Пт День 5 Нед 2'!R120+'Чт День 4 Нед 2'!R120+'Ср День 3 Нед 2'!U120+'Вт  День 2 Нед 2'!V120+'Пн 1 день нед 2'!X120</f>
        <v>2.2800000000000001E-2</v>
      </c>
      <c r="G120" s="185">
        <f>'Сб День 6 Нед 2'!AC120+'Пт День 5 Нед 2'!V120+'Чт День 4 Нед 2'!V120+'Ср День 3 Нед 2'!Y120+'Вт  День 2 Нед 2'!Z120+'Пн 1 день нед 2'!AB120</f>
        <v>4.5400000000000003E-2</v>
      </c>
      <c r="H120" s="37">
        <f>'Сб День 6 Нед 2'!AG120+'Пт День 5 Нед 2'!Z120+'Чт День 4 Нед 2'!Z120+'Ср День 3 Нед 2'!AC120+'Вт  День 2 Нед 2'!AD120+'Пн 1 день нед 2'!AF120</f>
        <v>0</v>
      </c>
      <c r="I120" s="143">
        <f>'Сб День 6 Нед 2'!AL120+'Пт День 5 Нед 2'!AE120+'Чт День 4 Нед 2'!AE120+'Ср День 3 Нед 2'!AI120+'Вт  День 2 Нед 2'!AI120+'Пн 1 день нед 2'!AK120</f>
        <v>9.0800000000000006E-2</v>
      </c>
      <c r="J120" s="143">
        <f>'Сб День 6 Нед 2'!AQ120+'Пт День 5 Нед 2'!AJ120+'Чт День 4 Нед 2'!AJ120+'Ср День 3 Нед 2'!AO120+'Вт  День 2 Нед 2'!AN120+'Пн 1 день нед 2'!AP120</f>
        <v>0</v>
      </c>
      <c r="K120" s="179">
        <f t="shared" si="1"/>
        <v>0.46689999999999998</v>
      </c>
    </row>
    <row r="121" spans="1:11" x14ac:dyDescent="0.3">
      <c r="A121" s="14"/>
      <c r="B121" s="300" t="s">
        <v>119</v>
      </c>
      <c r="C121" s="7"/>
      <c r="D121" s="185"/>
      <c r="E121" s="185"/>
      <c r="F121" s="185"/>
      <c r="G121" s="185"/>
      <c r="H121" s="37"/>
      <c r="I121" s="143"/>
      <c r="J121" s="143"/>
      <c r="K121" s="179"/>
    </row>
    <row r="122" spans="1:11" x14ac:dyDescent="0.3">
      <c r="A122" s="14">
        <v>101</v>
      </c>
      <c r="B122" s="237" t="s">
        <v>72</v>
      </c>
      <c r="C122" s="24" t="s">
        <v>12</v>
      </c>
      <c r="D122" s="185">
        <f>'Сб День 6 Нед 2'!L122+'Пт День 5 Нед 2'!I122+'Чт День 4 Нед 2'!I122+'Ср День 3 Нед 2'!I122+'Вт  День 2 Нед 2'!J122+'Пн 1 день нед 2'!L122</f>
        <v>0</v>
      </c>
      <c r="E122" s="185">
        <f>'Сб День 6 Нед 2'!V122+'Пт День 5 Нед 2'!O122+'Чт День 4 Нед 2'!O122+'Ср День 3 Нед 2'!R122+'Вт  День 2 Нед 2'!S122+'Пн 1 день нед 2'!U122</f>
        <v>0</v>
      </c>
      <c r="F122" s="185">
        <f>'Сб День 6 Нед 2'!Y122+'Пт День 5 Нед 2'!R122+'Чт День 4 Нед 2'!R122+'Ср День 3 Нед 2'!U122+'Вт  День 2 Нед 2'!V122+'Пн 1 день нед 2'!X122</f>
        <v>0</v>
      </c>
      <c r="G122" s="185">
        <f>'Сб День 6 Нед 2'!AC122+'Пт День 5 Нед 2'!V122+'Чт День 4 Нед 2'!V122+'Ср День 3 Нед 2'!Y122+'Вт  День 2 Нед 2'!Z122+'Пн 1 день нед 2'!AB122</f>
        <v>0</v>
      </c>
      <c r="H122" s="37">
        <f>'Сб День 6 Нед 2'!AG122+'Пт День 5 Нед 2'!Z122+'Чт День 4 Нед 2'!Z122+'Ср День 3 Нед 2'!AC122+'Вт  День 2 Нед 2'!AD122+'Пн 1 день нед 2'!AF122</f>
        <v>8.7499999999999994E-2</v>
      </c>
      <c r="I122" s="143">
        <f>'Сб День 6 Нед 2'!AL122+'Пт День 5 Нед 2'!AE122+'Чт День 4 Нед 2'!AE122+'Ср День 3 Нед 2'!AI122+'Вт  День 2 Нед 2'!AI122+'Пн 1 день нед 2'!AK122</f>
        <v>6.25E-2</v>
      </c>
      <c r="J122" s="143">
        <f>'Сб День 6 Нед 2'!AQ122+'Пт День 5 Нед 2'!AJ122+'Чт День 4 Нед 2'!AJ122+'Ср День 3 Нед 2'!AO122+'Вт  День 2 Нед 2'!AN122+'Пн 1 день нед 2'!AP122</f>
        <v>0</v>
      </c>
      <c r="K122" s="179">
        <f t="shared" si="1"/>
        <v>0.15</v>
      </c>
    </row>
    <row r="123" spans="1:11" x14ac:dyDescent="0.3">
      <c r="A123" s="14">
        <v>102</v>
      </c>
      <c r="B123" s="237" t="s">
        <v>73</v>
      </c>
      <c r="C123" s="24" t="s">
        <v>12</v>
      </c>
      <c r="D123" s="185">
        <f>'Сб День 6 Нед 2'!L123+'Пт День 5 Нед 2'!I123+'Чт День 4 Нед 2'!I123+'Ср День 3 Нед 2'!I123+'Вт  День 2 Нед 2'!J123+'Пн 1 день нед 2'!L123</f>
        <v>0.31100000000000005</v>
      </c>
      <c r="E123" s="185">
        <f>'Сб День 6 Нед 2'!V123+'Пт День 5 Нед 2'!O123+'Чт День 4 Нед 2'!O123+'Ср День 3 Нед 2'!R123+'Вт  День 2 Нед 2'!S123+'Пн 1 день нед 2'!U123</f>
        <v>0.34499999999999997</v>
      </c>
      <c r="F123" s="185">
        <f>'Сб День 6 Нед 2'!Y123+'Пт День 5 Нед 2'!R123+'Чт День 4 Нед 2'!R123+'Ср День 3 Нед 2'!U123+'Вт  День 2 Нед 2'!V123+'Пн 1 день нед 2'!X123</f>
        <v>0</v>
      </c>
      <c r="G123" s="185">
        <f>'Сб День 6 Нед 2'!AC123+'Пт День 5 Нед 2'!V123+'Чт День 4 Нед 2'!V123+'Ср День 3 Нед 2'!Y123+'Вт  День 2 Нед 2'!Z123+'Пн 1 день нед 2'!AB123</f>
        <v>0</v>
      </c>
      <c r="H123" s="37">
        <f>'Сб День 6 Нед 2'!AG123+'Пт День 5 Нед 2'!Z123+'Чт День 4 Нед 2'!Z123+'Ср День 3 Нед 2'!AC123+'Вт  День 2 Нед 2'!AD123+'Пн 1 день нед 2'!AF123</f>
        <v>0.40565000000000001</v>
      </c>
      <c r="I123" s="143">
        <f>'Сб День 6 Нед 2'!AL123+'Пт День 5 Нед 2'!AE123+'Чт День 4 Нед 2'!AE123+'Ср День 3 Нед 2'!AI123+'Вт  День 2 Нед 2'!AI123+'Пн 1 день нед 2'!AK123</f>
        <v>0.57760000000000011</v>
      </c>
      <c r="J123" s="143">
        <f>'Сб День 6 Нед 2'!AQ123+'Пт День 5 Нед 2'!AJ123+'Чт День 4 Нед 2'!AJ123+'Ср День 3 Нед 2'!AO123+'Вт  День 2 Нед 2'!AN123+'Пн 1 день нед 2'!AP123</f>
        <v>0</v>
      </c>
      <c r="K123" s="179">
        <f t="shared" si="1"/>
        <v>1.6392500000000001</v>
      </c>
    </row>
    <row r="124" spans="1:11" x14ac:dyDescent="0.3">
      <c r="A124" s="14">
        <v>103</v>
      </c>
      <c r="B124" s="237" t="s">
        <v>74</v>
      </c>
      <c r="C124" s="24" t="s">
        <v>12</v>
      </c>
      <c r="D124" s="185">
        <f>'Сб День 6 Нед 2'!L124+'Пт День 5 Нед 2'!I124+'Чт День 4 Нед 2'!I124+'Ср День 3 Нед 2'!I124+'Вт  День 2 Нед 2'!J124+'Пн 1 день нед 2'!L124</f>
        <v>7.3800000000000004E-2</v>
      </c>
      <c r="E124" s="185">
        <f>'Сб День 6 Нед 2'!V124+'Пт День 5 Нед 2'!O124+'Чт День 4 Нед 2'!O124+'Ср День 3 Нед 2'!R124+'Вт  День 2 Нед 2'!S124+'Пн 1 день нед 2'!U124</f>
        <v>7.6700000000000004E-2</v>
      </c>
      <c r="F124" s="185">
        <f>'Сб День 6 Нед 2'!Y124+'Пт День 5 Нед 2'!R124+'Чт День 4 Нед 2'!R124+'Ср День 3 Нед 2'!U124+'Вт  День 2 Нед 2'!V124+'Пн 1 день нед 2'!X124</f>
        <v>0</v>
      </c>
      <c r="G124" s="185">
        <f>'Сб День 6 Нед 2'!AC124+'Пт День 5 Нед 2'!V124+'Чт День 4 Нед 2'!V124+'Ср День 3 Нед 2'!Y124+'Вт  День 2 Нед 2'!Z124+'Пн 1 день нед 2'!AB124</f>
        <v>0</v>
      </c>
      <c r="H124" s="37">
        <f>'Сб День 6 Нед 2'!AG124+'Пт День 5 Нед 2'!Z124+'Чт День 4 Нед 2'!Z124+'Ср День 3 Нед 2'!AC124+'Вт  День 2 Нед 2'!AD124+'Пн 1 день нед 2'!AF124</f>
        <v>8.0979999999999996E-2</v>
      </c>
      <c r="I124" s="143">
        <f>'Сб День 6 Нед 2'!AL124+'Пт День 5 Нед 2'!AE124+'Чт День 4 Нед 2'!AE124+'Ср День 3 Нед 2'!AI124+'Вт  День 2 Нед 2'!AI124+'Пн 1 день нед 2'!AK124</f>
        <v>9.322999999999998E-2</v>
      </c>
      <c r="J124" s="143">
        <f>'Сб День 6 Нед 2'!AQ124+'Пт День 5 Нед 2'!AJ124+'Чт День 4 Нед 2'!AJ124+'Ср День 3 Нед 2'!AO124+'Вт  День 2 Нед 2'!AN124+'Пн 1 день нед 2'!AP124</f>
        <v>0</v>
      </c>
      <c r="K124" s="179">
        <f t="shared" si="1"/>
        <v>0.32470999999999994</v>
      </c>
    </row>
    <row r="125" spans="1:11" x14ac:dyDescent="0.3">
      <c r="A125" s="14">
        <v>104</v>
      </c>
      <c r="B125" s="237" t="s">
        <v>75</v>
      </c>
      <c r="C125" s="24" t="s">
        <v>12</v>
      </c>
      <c r="D125" s="185">
        <f>'Сб День 6 Нед 2'!L125+'Пт День 5 Нед 2'!I125+'Чт День 4 Нед 2'!I125+'Ср День 3 Нед 2'!I125+'Вт  День 2 Нед 2'!J125+'Пн 1 день нед 2'!L125</f>
        <v>6.2900000000000011E-2</v>
      </c>
      <c r="E125" s="185">
        <f>'Сб День 6 Нед 2'!V125+'Пт День 5 Нед 2'!O125+'Чт День 4 Нед 2'!O125+'Ср День 3 Нед 2'!R125+'Вт  День 2 Нед 2'!S125+'Пн 1 день нед 2'!U125</f>
        <v>6.8750000000000006E-2</v>
      </c>
      <c r="F125" s="185">
        <f>'Сб День 6 Нед 2'!Y125+'Пт День 5 Нед 2'!R125+'Чт День 4 Нед 2'!R125+'Ср День 3 Нед 2'!U125+'Вт  День 2 Нед 2'!V125+'Пн 1 день нед 2'!X125</f>
        <v>0</v>
      </c>
      <c r="G125" s="185">
        <f>'Сб День 6 Нед 2'!AC125+'Пт День 5 Нед 2'!V125+'Чт День 4 Нед 2'!V125+'Ср День 3 Нед 2'!Y125+'Вт  День 2 Нед 2'!Z125+'Пн 1 день нед 2'!AB125</f>
        <v>0</v>
      </c>
      <c r="H125" s="37">
        <f>'Сб День 6 Нед 2'!AG125+'Пт День 5 Нед 2'!Z125+'Чт День 4 Нед 2'!Z125+'Ср День 3 Нед 2'!AC125+'Вт  День 2 Нед 2'!AD125+'Пн 1 день нед 2'!AF125</f>
        <v>8.1880000000000008E-2</v>
      </c>
      <c r="I125" s="143">
        <f>'Сб День 6 Нед 2'!AL125+'Пт День 5 Нед 2'!AE125+'Чт День 4 Нед 2'!AE125+'Ср День 3 Нед 2'!AI125+'Вт  День 2 Нед 2'!AI125+'Пн 1 день нед 2'!AK125</f>
        <v>9.7380000000000008E-2</v>
      </c>
      <c r="J125" s="143">
        <f>'Сб День 6 Нед 2'!AQ125+'Пт День 5 Нед 2'!AJ125+'Чт День 4 Нед 2'!AJ125+'Ср День 3 Нед 2'!AO125+'Вт  День 2 Нед 2'!AN125+'Пн 1 день нед 2'!AP125</f>
        <v>0</v>
      </c>
      <c r="K125" s="179">
        <f t="shared" si="1"/>
        <v>0.31091000000000002</v>
      </c>
    </row>
    <row r="126" spans="1:11" x14ac:dyDescent="0.3">
      <c r="A126" s="14">
        <v>105</v>
      </c>
      <c r="B126" s="237" t="s">
        <v>77</v>
      </c>
      <c r="C126" s="24" t="s">
        <v>12</v>
      </c>
      <c r="D126" s="185">
        <f>'Сб День 6 Нед 2'!L126+'Пт День 5 Нед 2'!I126+'Чт День 4 Нед 2'!I126+'Ср День 3 Нед 2'!I126+'Вт  День 2 Нед 2'!J126+'Пн 1 день нед 2'!L126</f>
        <v>0.11008</v>
      </c>
      <c r="E126" s="185">
        <f>'Сб День 6 Нед 2'!V126+'Пт День 5 Нед 2'!O126+'Чт День 4 Нед 2'!O126+'Ср День 3 Нед 2'!R126+'Вт  День 2 Нед 2'!S126+'Пн 1 день нед 2'!U126</f>
        <v>0.1216</v>
      </c>
      <c r="F126" s="185">
        <f>'Сб День 6 Нед 2'!Y126+'Пт День 5 Нед 2'!R126+'Чт День 4 Нед 2'!R126+'Ср День 3 Нед 2'!U126+'Вт  День 2 Нед 2'!V126+'Пн 1 день нед 2'!X126</f>
        <v>0</v>
      </c>
      <c r="G126" s="185">
        <f>'Сб День 6 Нед 2'!AC126+'Пт День 5 Нед 2'!V126+'Чт День 4 Нед 2'!V126+'Ср День 3 Нед 2'!Y126+'Вт  День 2 Нед 2'!Z126+'Пн 1 день нед 2'!AB126</f>
        <v>0</v>
      </c>
      <c r="H126" s="37">
        <f>'Сб День 6 Нед 2'!AG126+'Пт День 5 Нед 2'!Z126+'Чт День 4 Нед 2'!Z126+'Ср День 3 Нед 2'!AC126+'Вт  День 2 Нед 2'!AD126+'Пн 1 день нед 2'!AF126</f>
        <v>0</v>
      </c>
      <c r="I126" s="143">
        <f>'Сб День 6 Нед 2'!AL126+'Пт День 5 Нед 2'!AE126+'Чт День 4 Нед 2'!AE126+'Ср День 3 Нед 2'!AI126+'Вт  День 2 Нед 2'!AI126+'Пн 1 день нед 2'!AK126</f>
        <v>0</v>
      </c>
      <c r="J126" s="143">
        <f>'Сб День 6 Нед 2'!AQ126+'Пт День 5 Нед 2'!AJ126+'Чт День 4 Нед 2'!AJ126+'Ср День 3 Нед 2'!AO126+'Вт  День 2 Нед 2'!AN126+'Пн 1 день нед 2'!AP126</f>
        <v>0</v>
      </c>
      <c r="K126" s="179">
        <f t="shared" si="1"/>
        <v>0.23168</v>
      </c>
    </row>
    <row r="127" spans="1:11" ht="15" customHeight="1" x14ac:dyDescent="0.3">
      <c r="A127" s="14">
        <v>106</v>
      </c>
      <c r="B127" s="237" t="s">
        <v>76</v>
      </c>
      <c r="C127" s="24" t="s">
        <v>12</v>
      </c>
      <c r="D127" s="185">
        <f>'Сб День 6 Нед 2'!L127+'Пт День 5 Нед 2'!I127+'Чт День 4 Нед 2'!I127+'Ср День 3 Нед 2'!I127+'Вт  День 2 Нед 2'!J127+'Пн 1 день нед 2'!L127</f>
        <v>0</v>
      </c>
      <c r="E127" s="185">
        <f>'Сб День 6 Нед 2'!V127+'Пт День 5 Нед 2'!O127+'Чт День 4 Нед 2'!O127+'Ср День 3 Нед 2'!R127+'Вт  День 2 Нед 2'!S127+'Пн 1 день нед 2'!U127</f>
        <v>0</v>
      </c>
      <c r="F127" s="185">
        <f>'Сб День 6 Нед 2'!Y127+'Пт День 5 Нед 2'!R127+'Чт День 4 Нед 2'!R127+'Ср День 3 Нед 2'!U127+'Вт  День 2 Нед 2'!V127+'Пн 1 день нед 2'!X127</f>
        <v>0</v>
      </c>
      <c r="G127" s="185">
        <f>'Сб День 6 Нед 2'!AC127+'Пт День 5 Нед 2'!V127+'Чт День 4 Нед 2'!V127+'Ср День 3 Нед 2'!Y127+'Вт  День 2 Нед 2'!Z127+'Пн 1 день нед 2'!AB127</f>
        <v>0</v>
      </c>
      <c r="H127" s="37">
        <f>'Сб День 6 Нед 2'!AG127+'Пт День 5 Нед 2'!Z127+'Чт День 4 Нед 2'!Z127+'Ср День 3 Нед 2'!AC127+'Вт  День 2 Нед 2'!AD127+'Пн 1 день нед 2'!AF127</f>
        <v>0</v>
      </c>
      <c r="I127" s="143">
        <f>'Сб День 6 Нед 2'!AL127+'Пт День 5 Нед 2'!AE127+'Чт День 4 Нед 2'!AE127+'Ср День 3 Нед 2'!AI127+'Вт  День 2 Нед 2'!AI127+'Пн 1 день нед 2'!AK127</f>
        <v>0</v>
      </c>
      <c r="J127" s="143">
        <f>'Сб День 6 Нед 2'!AQ127+'Пт День 5 Нед 2'!AJ127+'Чт День 4 Нед 2'!AJ127+'Ср День 3 Нед 2'!AO127+'Вт  День 2 Нед 2'!AN127+'Пн 1 день нед 2'!AP127</f>
        <v>0</v>
      </c>
      <c r="K127" s="179">
        <f t="shared" si="1"/>
        <v>0</v>
      </c>
    </row>
    <row r="128" spans="1:11" ht="15" customHeight="1" x14ac:dyDescent="0.3">
      <c r="A128" s="14">
        <v>107</v>
      </c>
      <c r="B128" s="243" t="s">
        <v>78</v>
      </c>
      <c r="C128" s="24" t="s">
        <v>12</v>
      </c>
      <c r="D128" s="185">
        <f>'Сб День 6 Нед 2'!L128+'Пт День 5 Нед 2'!I128+'Чт День 4 Нед 2'!I128+'Ср День 3 Нед 2'!I128+'Вт  День 2 Нед 2'!J128+'Пн 1 день нед 2'!L128</f>
        <v>0</v>
      </c>
      <c r="E128" s="185">
        <f>'Сб День 6 Нед 2'!V128+'Пт День 5 Нед 2'!O128+'Чт День 4 Нед 2'!O128+'Ср День 3 Нед 2'!R128+'Вт  День 2 Нед 2'!S128+'Пн 1 день нед 2'!U128</f>
        <v>0</v>
      </c>
      <c r="F128" s="185">
        <f>'Сб День 6 Нед 2'!Y128+'Пт День 5 Нед 2'!R128+'Чт День 4 Нед 2'!R128+'Ср День 3 Нед 2'!U128+'Вт  День 2 Нед 2'!V128+'Пн 1 день нед 2'!X128</f>
        <v>0</v>
      </c>
      <c r="G128" s="185">
        <f>'Сб День 6 Нед 2'!AC128+'Пт День 5 Нед 2'!V128+'Чт День 4 Нед 2'!V128+'Ср День 3 Нед 2'!Y128+'Вт  День 2 Нед 2'!Z128+'Пн 1 день нед 2'!AB128</f>
        <v>0</v>
      </c>
      <c r="H128" s="37">
        <f>'Сб День 6 Нед 2'!AG128+'Пт День 5 Нед 2'!Z128+'Чт День 4 Нед 2'!Z128+'Ср День 3 Нед 2'!AC128+'Вт  День 2 Нед 2'!AD128+'Пн 1 день нед 2'!AF128</f>
        <v>0</v>
      </c>
      <c r="I128" s="143">
        <f>'Сб День 6 Нед 2'!AL128+'Пт День 5 Нед 2'!AE128+'Чт День 4 Нед 2'!AE128+'Ср День 3 Нед 2'!AI128+'Вт  День 2 Нед 2'!AI128+'Пн 1 день нед 2'!AK128</f>
        <v>0</v>
      </c>
      <c r="J128" s="143">
        <f>'Сб День 6 Нед 2'!AQ128+'Пт День 5 Нед 2'!AJ128+'Чт День 4 Нед 2'!AJ128+'Ср День 3 Нед 2'!AO128+'Вт  День 2 Нед 2'!AN128+'Пн 1 день нед 2'!AP128</f>
        <v>0</v>
      </c>
      <c r="K128" s="179">
        <f t="shared" si="1"/>
        <v>0</v>
      </c>
    </row>
    <row r="129" spans="1:11" ht="15" customHeight="1" x14ac:dyDescent="0.3">
      <c r="A129" s="14">
        <v>108</v>
      </c>
      <c r="B129" s="243" t="s">
        <v>106</v>
      </c>
      <c r="C129" s="24" t="s">
        <v>12</v>
      </c>
      <c r="D129" s="185">
        <f>'Сб День 6 Нед 2'!L129+'Пт День 5 Нед 2'!I129+'Чт День 4 Нед 2'!I129+'Ср День 3 Нед 2'!I129+'Вт  День 2 Нед 2'!J129+'Пн 1 день нед 2'!L129</f>
        <v>0</v>
      </c>
      <c r="E129" s="185">
        <f>'Сб День 6 Нед 2'!V129+'Пт День 5 Нед 2'!O129+'Чт День 4 Нед 2'!O129+'Ср День 3 Нед 2'!R129+'Вт  День 2 Нед 2'!S129+'Пн 1 день нед 2'!U129</f>
        <v>0</v>
      </c>
      <c r="F129" s="185">
        <f>'Сб День 6 Нед 2'!Y129+'Пт День 5 Нед 2'!R129+'Чт День 4 Нед 2'!R129+'Ср День 3 Нед 2'!U129+'Вт  День 2 Нед 2'!V129+'Пн 1 день нед 2'!X129</f>
        <v>0</v>
      </c>
      <c r="G129" s="185">
        <f>'Сб День 6 Нед 2'!AC129+'Пт День 5 Нед 2'!V129+'Чт День 4 Нед 2'!V129+'Ср День 3 Нед 2'!Y129+'Вт  День 2 Нед 2'!Z129+'Пн 1 день нед 2'!AB129</f>
        <v>0</v>
      </c>
      <c r="H129" s="37">
        <f>'Сб День 6 Нед 2'!AG129+'Пт День 5 Нед 2'!Z129+'Чт День 4 Нед 2'!Z129+'Ср День 3 Нед 2'!AC129+'Вт  День 2 Нед 2'!AD129+'Пн 1 день нед 2'!AF129</f>
        <v>0</v>
      </c>
      <c r="I129" s="143">
        <f>'Сб День 6 Нед 2'!AL129+'Пт День 5 Нед 2'!AE129+'Чт День 4 Нед 2'!AE129+'Ср День 3 Нед 2'!AI129+'Вт  День 2 Нед 2'!AI129+'Пн 1 день нед 2'!AK129</f>
        <v>0</v>
      </c>
      <c r="J129" s="143">
        <f>'Сб День 6 Нед 2'!AQ129+'Пт День 5 Нед 2'!AJ129+'Чт День 4 Нед 2'!AJ129+'Ср День 3 Нед 2'!AO129+'Вт  День 2 Нед 2'!AN129+'Пн 1 день нед 2'!AP129</f>
        <v>0</v>
      </c>
      <c r="K129" s="179">
        <f t="shared" si="1"/>
        <v>0</v>
      </c>
    </row>
    <row r="130" spans="1:11" ht="15" customHeight="1" x14ac:dyDescent="0.3">
      <c r="A130" s="14">
        <v>109</v>
      </c>
      <c r="B130" s="243" t="s">
        <v>205</v>
      </c>
      <c r="C130" s="24" t="s">
        <v>12</v>
      </c>
      <c r="D130" s="185">
        <f>'Сб День 6 Нед 2'!L130+'Пт День 5 Нед 2'!I130+'Чт День 4 Нед 2'!I130+'Ср День 3 Нед 2'!I130+'Вт  День 2 Нед 2'!J130+'Пн 1 день нед 2'!L130</f>
        <v>0</v>
      </c>
      <c r="E130" s="185">
        <f>'Сб День 6 Нед 2'!V130+'Пт День 5 Нед 2'!O130+'Чт День 4 Нед 2'!O130+'Ср День 3 Нед 2'!R130+'Вт  День 2 Нед 2'!S130+'Пн 1 день нед 2'!U130</f>
        <v>0</v>
      </c>
      <c r="F130" s="185">
        <f>'Сб День 6 Нед 2'!Y130+'Пт День 5 Нед 2'!R130+'Чт День 4 Нед 2'!R130+'Ср День 3 Нед 2'!U130+'Вт  День 2 Нед 2'!V130+'Пн 1 день нед 2'!X130</f>
        <v>0</v>
      </c>
      <c r="G130" s="185">
        <f>'Сб День 6 Нед 2'!AC130+'Пт День 5 Нед 2'!V130+'Чт День 4 Нед 2'!V130+'Ср День 3 Нед 2'!Y130+'Вт  День 2 Нед 2'!Z130+'Пн 1 день нед 2'!AB130</f>
        <v>0</v>
      </c>
      <c r="H130" s="37">
        <f>'Сб День 6 Нед 2'!AG130+'Пт День 5 Нед 2'!Z130+'Чт День 4 Нед 2'!Z130+'Ср День 3 Нед 2'!AC130+'Вт  День 2 Нед 2'!AD130+'Пн 1 день нед 2'!AF130</f>
        <v>0</v>
      </c>
      <c r="I130" s="143">
        <f>'Сб День 6 Нед 2'!AL130+'Пт День 5 Нед 2'!AE130+'Чт День 4 Нед 2'!AE130+'Ср День 3 Нед 2'!AI130+'Вт  День 2 Нед 2'!AI130+'Пн 1 день нед 2'!AK130</f>
        <v>0</v>
      </c>
      <c r="J130" s="143">
        <f>'Сб День 6 Нед 2'!AQ130+'Пт День 5 Нед 2'!AJ130+'Чт День 4 Нед 2'!AJ130+'Ср День 3 Нед 2'!AO130+'Вт  День 2 Нед 2'!AN130+'Пн 1 день нед 2'!AP130</f>
        <v>0</v>
      </c>
      <c r="K130" s="179">
        <f t="shared" si="1"/>
        <v>0</v>
      </c>
    </row>
    <row r="131" spans="1:11" ht="15" customHeight="1" x14ac:dyDescent="0.3">
      <c r="A131" s="304"/>
      <c r="B131" s="306" t="s">
        <v>230</v>
      </c>
      <c r="C131" s="55"/>
      <c r="D131" s="185"/>
      <c r="E131" s="185"/>
      <c r="F131" s="185"/>
      <c r="G131" s="185"/>
      <c r="H131" s="37"/>
      <c r="I131" s="143"/>
      <c r="J131" s="143"/>
      <c r="K131" s="179"/>
    </row>
    <row r="132" spans="1:11" ht="15" customHeight="1" x14ac:dyDescent="0.3">
      <c r="A132" s="64">
        <v>110</v>
      </c>
      <c r="B132" s="49" t="s">
        <v>94</v>
      </c>
      <c r="C132" s="56" t="s">
        <v>12</v>
      </c>
      <c r="D132" s="185">
        <f>'Сб День 6 Нед 2'!L132+'Пт День 5 Нед 2'!I132+'Чт День 4 Нед 2'!I132+'Ср День 3 Нед 2'!I132+'Вт  День 2 Нед 2'!J132+'Пн 1 день нед 2'!L132</f>
        <v>0</v>
      </c>
      <c r="E132" s="185">
        <f>'Сб День 6 Нед 2'!V132+'Пт День 5 Нед 2'!O132+'Чт День 4 Нед 2'!O132+'Ср День 3 Нед 2'!R132+'Вт  День 2 Нед 2'!S132+'Пн 1 день нед 2'!U132</f>
        <v>0</v>
      </c>
      <c r="F132" s="185">
        <f>'Сб День 6 Нед 2'!Y132+'Пт День 5 Нед 2'!R132+'Чт День 4 Нед 2'!R132+'Ср День 3 Нед 2'!U132+'Вт  День 2 Нед 2'!V132+'Пн 1 день нед 2'!X132</f>
        <v>0</v>
      </c>
      <c r="G132" s="185">
        <f>'Сб День 6 Нед 2'!AC132+'Пт День 5 Нед 2'!V132+'Чт День 4 Нед 2'!V132+'Ср День 3 Нед 2'!Y132+'Вт  День 2 Нед 2'!Z132+'Пн 1 день нед 2'!AB132</f>
        <v>0</v>
      </c>
      <c r="H132" s="37">
        <f>'Сб День 6 Нед 2'!AG132+'Пт День 5 Нед 2'!Z132+'Чт День 4 Нед 2'!Z132+'Ср День 3 Нед 2'!AC132+'Вт  День 2 Нед 2'!AD132+'Пн 1 день нед 2'!AF132</f>
        <v>0</v>
      </c>
      <c r="I132" s="143">
        <f>'Сб День 6 Нед 2'!AL132+'Пт День 5 Нед 2'!AE132+'Чт День 4 Нед 2'!AE132+'Ср День 3 Нед 2'!AI132+'Вт  День 2 Нед 2'!AI132+'Пн 1 день нед 2'!AK132</f>
        <v>0</v>
      </c>
      <c r="J132" s="143">
        <f>'Сб День 6 Нед 2'!AQ132+'Пт День 5 Нед 2'!AJ132+'Чт День 4 Нед 2'!AJ132+'Ср День 3 Нед 2'!AO132+'Вт  День 2 Нед 2'!AN132+'Пн 1 день нед 2'!AP132</f>
        <v>0</v>
      </c>
      <c r="K132" s="179">
        <f t="shared" si="1"/>
        <v>0</v>
      </c>
    </row>
    <row r="133" spans="1:11" ht="15" customHeight="1" x14ac:dyDescent="0.3">
      <c r="A133" s="64">
        <v>111</v>
      </c>
      <c r="B133" s="49" t="s">
        <v>95</v>
      </c>
      <c r="C133" s="56" t="s">
        <v>12</v>
      </c>
      <c r="D133" s="185">
        <f>'Сб День 6 Нед 2'!L133+'Пт День 5 Нед 2'!I133+'Чт День 4 Нед 2'!I133+'Ср День 3 Нед 2'!I133+'Вт  День 2 Нед 2'!J133+'Пн 1 день нед 2'!L133</f>
        <v>0</v>
      </c>
      <c r="E133" s="185">
        <f>'Сб День 6 Нед 2'!V133+'Пт День 5 Нед 2'!O133+'Чт День 4 Нед 2'!O133+'Ср День 3 Нед 2'!R133+'Вт  День 2 Нед 2'!S133+'Пн 1 день нед 2'!U133</f>
        <v>0</v>
      </c>
      <c r="F133" s="185">
        <f>'Сб День 6 Нед 2'!Y133+'Пт День 5 Нед 2'!R133+'Чт День 4 Нед 2'!R133+'Ср День 3 Нед 2'!U133+'Вт  День 2 Нед 2'!V133+'Пн 1 день нед 2'!X133</f>
        <v>0</v>
      </c>
      <c r="G133" s="185">
        <f>'Сб День 6 Нед 2'!AC133+'Пт День 5 Нед 2'!V133+'Чт День 4 Нед 2'!V133+'Ср День 3 Нед 2'!Y133+'Вт  День 2 Нед 2'!Z133+'Пн 1 день нед 2'!AB133</f>
        <v>0</v>
      </c>
      <c r="H133" s="37">
        <f>'Сб День 6 Нед 2'!AG133+'Пт День 5 Нед 2'!Z133+'Чт День 4 Нед 2'!Z133+'Ср День 3 Нед 2'!AC133+'Вт  День 2 Нед 2'!AD133+'Пн 1 день нед 2'!AF133</f>
        <v>0</v>
      </c>
      <c r="I133" s="143">
        <f>'Сб День 6 Нед 2'!AL133+'Пт День 5 Нед 2'!AE133+'Чт День 4 Нед 2'!AE133+'Ср День 3 Нед 2'!AI133+'Вт  День 2 Нед 2'!AI133+'Пн 1 день нед 2'!AK133</f>
        <v>0</v>
      </c>
      <c r="J133" s="143">
        <f>'Сб День 6 Нед 2'!AQ133+'Пт День 5 Нед 2'!AJ133+'Чт День 4 Нед 2'!AJ133+'Ср День 3 Нед 2'!AO133+'Вт  День 2 Нед 2'!AN133+'Пн 1 день нед 2'!AP133</f>
        <v>0</v>
      </c>
      <c r="K133" s="179">
        <f t="shared" si="1"/>
        <v>0</v>
      </c>
    </row>
    <row r="134" spans="1:11" ht="15" customHeight="1" x14ac:dyDescent="0.3">
      <c r="A134" s="64">
        <v>112</v>
      </c>
      <c r="B134" s="49" t="s">
        <v>96</v>
      </c>
      <c r="C134" s="56" t="s">
        <v>12</v>
      </c>
      <c r="D134" s="185">
        <f>'Сб День 6 Нед 2'!L134+'Пт День 5 Нед 2'!I134+'Чт День 4 Нед 2'!I134+'Ср День 3 Нед 2'!I134+'Вт  День 2 Нед 2'!J134+'Пн 1 день нед 2'!L134</f>
        <v>0</v>
      </c>
      <c r="E134" s="185">
        <f>'Сб День 6 Нед 2'!V134+'Пт День 5 Нед 2'!O134+'Чт День 4 Нед 2'!O134+'Ср День 3 Нед 2'!R134+'Вт  День 2 Нед 2'!S134+'Пн 1 день нед 2'!U134</f>
        <v>0</v>
      </c>
      <c r="F134" s="185">
        <f>'Сб День 6 Нед 2'!Y134+'Пт День 5 Нед 2'!R134+'Чт День 4 Нед 2'!R134+'Ср День 3 Нед 2'!U134+'Вт  День 2 Нед 2'!V134+'Пн 1 день нед 2'!X134</f>
        <v>0</v>
      </c>
      <c r="G134" s="185">
        <f>'Сб День 6 Нед 2'!AC134+'Пт День 5 Нед 2'!V134+'Чт День 4 Нед 2'!V134+'Ср День 3 Нед 2'!Y134+'Вт  День 2 Нед 2'!Z134+'Пн 1 день нед 2'!AB134</f>
        <v>0</v>
      </c>
      <c r="H134" s="37">
        <f>'Сб День 6 Нед 2'!AG134+'Пт День 5 Нед 2'!Z134+'Чт День 4 Нед 2'!Z134+'Ср День 3 Нед 2'!AC134+'Вт  День 2 Нед 2'!AD134+'Пн 1 день нед 2'!AF134</f>
        <v>0</v>
      </c>
      <c r="I134" s="143">
        <f>'Сб День 6 Нед 2'!AL134+'Пт День 5 Нед 2'!AE134+'Чт День 4 Нед 2'!AE134+'Ср День 3 Нед 2'!AI134+'Вт  День 2 Нед 2'!AI134+'Пн 1 день нед 2'!AK134</f>
        <v>0</v>
      </c>
      <c r="J134" s="143">
        <f>'Сб День 6 Нед 2'!AQ134+'Пт День 5 Нед 2'!AJ134+'Чт День 4 Нед 2'!AJ134+'Ср День 3 Нед 2'!AO134+'Вт  День 2 Нед 2'!AN134+'Пн 1 день нед 2'!AP134</f>
        <v>0</v>
      </c>
      <c r="K134" s="179">
        <f t="shared" si="1"/>
        <v>0</v>
      </c>
    </row>
    <row r="135" spans="1:11" ht="15" customHeight="1" x14ac:dyDescent="0.3">
      <c r="A135" s="64">
        <v>113</v>
      </c>
      <c r="B135" s="49" t="s">
        <v>97</v>
      </c>
      <c r="C135" s="56" t="s">
        <v>12</v>
      </c>
      <c r="D135" s="185">
        <f>'Сб День 6 Нед 2'!L135+'Пт День 5 Нед 2'!I135+'Чт День 4 Нед 2'!I135+'Ср День 3 Нед 2'!I135+'Вт  День 2 Нед 2'!J135+'Пн 1 день нед 2'!L135</f>
        <v>0</v>
      </c>
      <c r="E135" s="185">
        <f>'Сб День 6 Нед 2'!V135+'Пт День 5 Нед 2'!O135+'Чт День 4 Нед 2'!O135+'Ср День 3 Нед 2'!R135+'Вт  День 2 Нед 2'!S135+'Пн 1 день нед 2'!U135</f>
        <v>0</v>
      </c>
      <c r="F135" s="185">
        <f>'Сб День 6 Нед 2'!Y135+'Пт День 5 Нед 2'!R135+'Чт День 4 Нед 2'!R135+'Ср День 3 Нед 2'!U135+'Вт  День 2 Нед 2'!V135+'Пн 1 день нед 2'!X135</f>
        <v>0</v>
      </c>
      <c r="G135" s="185">
        <f>'Сб День 6 Нед 2'!AC135+'Пт День 5 Нед 2'!V135+'Чт День 4 Нед 2'!V135+'Ср День 3 Нед 2'!Y135+'Вт  День 2 Нед 2'!Z135+'Пн 1 день нед 2'!AB135</f>
        <v>0</v>
      </c>
      <c r="H135" s="37">
        <f>'Сб День 6 Нед 2'!AG135+'Пт День 5 Нед 2'!Z135+'Чт День 4 Нед 2'!Z135+'Ср День 3 Нед 2'!AC135+'Вт  День 2 Нед 2'!AD135+'Пн 1 день нед 2'!AF135</f>
        <v>0</v>
      </c>
      <c r="I135" s="143">
        <f>'Сб День 6 Нед 2'!AL135+'Пт День 5 Нед 2'!AE135+'Чт День 4 Нед 2'!AE135+'Ср День 3 Нед 2'!AI135+'Вт  День 2 Нед 2'!AI135+'Пн 1 день нед 2'!AK135</f>
        <v>0</v>
      </c>
      <c r="J135" s="143">
        <f>'Сб День 6 Нед 2'!AQ135+'Пт День 5 Нед 2'!AJ135+'Чт День 4 Нед 2'!AJ135+'Ср День 3 Нед 2'!AO135+'Вт  День 2 Нед 2'!AN135+'Пн 1 день нед 2'!AP135</f>
        <v>0</v>
      </c>
      <c r="K135" s="179">
        <f t="shared" si="1"/>
        <v>0</v>
      </c>
    </row>
    <row r="136" spans="1:11" ht="15" customHeight="1" x14ac:dyDescent="0.3">
      <c r="A136" s="64">
        <v>114</v>
      </c>
      <c r="B136" s="49" t="s">
        <v>98</v>
      </c>
      <c r="C136" s="56" t="s">
        <v>12</v>
      </c>
      <c r="D136" s="185">
        <f>'Сб День 6 Нед 2'!L136+'Пт День 5 Нед 2'!I136+'Чт День 4 Нед 2'!I136+'Ср День 3 Нед 2'!I136+'Вт  День 2 Нед 2'!J136+'Пн 1 день нед 2'!L136</f>
        <v>0</v>
      </c>
      <c r="E136" s="185">
        <f>'Сб День 6 Нед 2'!V136+'Пт День 5 Нед 2'!O136+'Чт День 4 Нед 2'!O136+'Ср День 3 Нед 2'!R136+'Вт  День 2 Нед 2'!S136+'Пн 1 день нед 2'!U136</f>
        <v>0</v>
      </c>
      <c r="F136" s="185">
        <f>'Сб День 6 Нед 2'!Y136+'Пт День 5 Нед 2'!R136+'Чт День 4 Нед 2'!R136+'Ср День 3 Нед 2'!U136+'Вт  День 2 Нед 2'!V136+'Пн 1 день нед 2'!X136</f>
        <v>0</v>
      </c>
      <c r="G136" s="185">
        <f>'Сб День 6 Нед 2'!AC136+'Пт День 5 Нед 2'!V136+'Чт День 4 Нед 2'!V136+'Ср День 3 Нед 2'!Y136+'Вт  День 2 Нед 2'!Z136+'Пн 1 день нед 2'!AB136</f>
        <v>0</v>
      </c>
      <c r="H136" s="37">
        <f>'Сб День 6 Нед 2'!AG136+'Пт День 5 Нед 2'!Z136+'Чт День 4 Нед 2'!Z136+'Ср День 3 Нед 2'!AC136+'Вт  День 2 Нед 2'!AD136+'Пн 1 день нед 2'!AF136</f>
        <v>0</v>
      </c>
      <c r="I136" s="143">
        <f>'Сб День 6 Нед 2'!AL136+'Пт День 5 Нед 2'!AE136+'Чт День 4 Нед 2'!AE136+'Ср День 3 Нед 2'!AI136+'Вт  День 2 Нед 2'!AI136+'Пн 1 день нед 2'!AK136</f>
        <v>0</v>
      </c>
      <c r="J136" s="143">
        <f>'Сб День 6 Нед 2'!AQ136+'Пт День 5 Нед 2'!AJ136+'Чт День 4 Нед 2'!AJ136+'Ср День 3 Нед 2'!AO136+'Вт  День 2 Нед 2'!AN136+'Пн 1 день нед 2'!AP136</f>
        <v>0</v>
      </c>
      <c r="K136" s="179">
        <f t="shared" ref="K136:K148" si="2">J136+I136+H136+G136+F136+E136+D136</f>
        <v>0</v>
      </c>
    </row>
    <row r="137" spans="1:11" ht="15" customHeight="1" x14ac:dyDescent="0.3">
      <c r="A137" s="44"/>
      <c r="B137" s="56" t="s">
        <v>99</v>
      </c>
      <c r="C137" s="34"/>
      <c r="D137" s="185"/>
      <c r="E137" s="185"/>
      <c r="F137" s="185"/>
      <c r="G137" s="185"/>
      <c r="H137" s="37"/>
      <c r="I137" s="143"/>
      <c r="J137" s="143"/>
      <c r="K137" s="179"/>
    </row>
    <row r="138" spans="1:11" ht="15" customHeight="1" x14ac:dyDescent="0.3">
      <c r="A138" s="369">
        <v>115</v>
      </c>
      <c r="B138" s="368" t="s">
        <v>261</v>
      </c>
      <c r="C138" s="367" t="s">
        <v>82</v>
      </c>
      <c r="D138" s="185">
        <f>'Сб День 6 Нед 2'!L138+'Пт День 5 Нед 2'!I138+'Чт День 4 Нед 2'!I138+'Ср День 3 Нед 2'!I138+'Вт  День 2 Нед 2'!J138+'Пн 1 день нед 2'!L138</f>
        <v>1</v>
      </c>
      <c r="E138" s="185">
        <f>'Сб День 6 Нед 2'!V138+'Пт День 5 Нед 2'!O138+'Чт День 4 Нед 2'!O138+'Ср День 3 Нед 2'!R138+'Вт  День 2 Нед 2'!S138+'Пн 1 день нед 2'!U138</f>
        <v>1</v>
      </c>
      <c r="F138" s="185">
        <f>'Сб День 6 Нед 2'!Y138+'Пт День 5 Нед 2'!R138+'Чт День 4 Нед 2'!R138+'Ср День 3 Нед 2'!U138+'Вт  День 2 Нед 2'!V138+'Пн 1 день нед 2'!X138</f>
        <v>0</v>
      </c>
      <c r="G138" s="185">
        <f>'Сб День 6 Нед 2'!AC138+'Пт День 5 Нед 2'!V138+'Чт День 4 Нед 2'!V138+'Ср День 3 Нед 2'!Y138+'Вт  День 2 Нед 2'!Z138+'Пн 1 день нед 2'!AB138</f>
        <v>0</v>
      </c>
      <c r="H138" s="37">
        <f>'Сб День 6 Нед 2'!AG138+'Пт День 5 Нед 2'!Z138+'Чт День 4 Нед 2'!Z138+'Ср День 3 Нед 2'!AC138+'Вт  День 2 Нед 2'!AD138+'Пн 1 день нед 2'!AF138</f>
        <v>0</v>
      </c>
      <c r="I138" s="143">
        <f>'Сб День 6 Нед 2'!AL138+'Пт День 5 Нед 2'!AE138+'Чт День 4 Нед 2'!AE138+'Ср День 3 Нед 2'!AI138+'Вт  День 2 Нед 2'!AI138+'Пн 1 день нед 2'!AK138</f>
        <v>0</v>
      </c>
      <c r="J138" s="143">
        <f>'Сб День 6 Нед 2'!AQ138+'Пт День 5 Нед 2'!AJ138+'Чт День 4 Нед 2'!AJ138+'Ср День 3 Нед 2'!AO138+'Вт  День 2 Нед 2'!AN138+'Пн 1 день нед 2'!AP138</f>
        <v>0</v>
      </c>
      <c r="K138" s="179">
        <f t="shared" si="2"/>
        <v>2</v>
      </c>
    </row>
    <row r="139" spans="1:11" x14ac:dyDescent="0.3">
      <c r="A139" s="230">
        <v>116</v>
      </c>
      <c r="B139" s="246" t="s">
        <v>86</v>
      </c>
      <c r="C139" s="60" t="s">
        <v>12</v>
      </c>
      <c r="D139" s="185">
        <f>'Сб День 6 Нед 2'!L139+'Пт День 5 Нед 2'!I139+'Чт День 4 Нед 2'!I139+'Ср День 3 Нед 2'!I139+'Вт  День 2 Нед 2'!J139+'Пн 1 день нед 2'!L139</f>
        <v>0</v>
      </c>
      <c r="E139" s="185">
        <f>'Сб День 6 Нед 2'!V139+'Пт День 5 Нед 2'!O139+'Чт День 4 Нед 2'!O139+'Ср День 3 Нед 2'!R139+'Вт  День 2 Нед 2'!S139+'Пн 1 день нед 2'!U139</f>
        <v>0</v>
      </c>
      <c r="F139" s="185">
        <f>'Сб День 6 Нед 2'!Y139+'Пт День 5 Нед 2'!R139+'Чт День 4 Нед 2'!R139+'Ср День 3 Нед 2'!U139+'Вт  День 2 Нед 2'!V139+'Пн 1 день нед 2'!X139</f>
        <v>0</v>
      </c>
      <c r="G139" s="185">
        <f>'Сб День 6 Нед 2'!AC139+'Пт День 5 Нед 2'!V139+'Чт День 4 Нед 2'!V139+'Ср День 3 Нед 2'!Y139+'Вт  День 2 Нед 2'!Z139+'Пн 1 день нед 2'!AB139</f>
        <v>0</v>
      </c>
      <c r="H139" s="37">
        <f>'Сб День 6 Нед 2'!AG139+'Пт День 5 Нед 2'!Z139+'Чт День 4 Нед 2'!Z139+'Ср День 3 Нед 2'!AC139+'Вт  День 2 Нед 2'!AD139+'Пн 1 день нед 2'!AF139</f>
        <v>0</v>
      </c>
      <c r="I139" s="143">
        <f>'Сб День 6 Нед 2'!AL139+'Пт День 5 Нед 2'!AE139+'Чт День 4 Нед 2'!AE139+'Ср День 3 Нед 2'!AI139+'Вт  День 2 Нед 2'!AI139+'Пн 1 день нед 2'!AK139</f>
        <v>0</v>
      </c>
      <c r="J139" s="143">
        <f>'Сб День 6 Нед 2'!AQ139+'Пт День 5 Нед 2'!AJ139+'Чт День 4 Нед 2'!AJ139+'Ср День 3 Нед 2'!AO139+'Вт  День 2 Нед 2'!AN139+'Пн 1 день нед 2'!AP139</f>
        <v>0</v>
      </c>
      <c r="K139" s="179">
        <f t="shared" si="2"/>
        <v>0</v>
      </c>
    </row>
    <row r="140" spans="1:11" ht="15" customHeight="1" x14ac:dyDescent="0.3">
      <c r="A140" s="369">
        <v>117</v>
      </c>
      <c r="B140" s="247" t="s">
        <v>233</v>
      </c>
      <c r="C140" s="62" t="s">
        <v>82</v>
      </c>
      <c r="D140" s="185">
        <f>'Сб День 6 Нед 2'!L140+'Пт День 5 Нед 2'!I140+'Чт День 4 Нед 2'!I140+'Ср День 3 Нед 2'!I140+'Вт  День 2 Нед 2'!J140+'Пн 1 день нед 2'!L140</f>
        <v>0</v>
      </c>
      <c r="E140" s="185">
        <f>'Сб День 6 Нед 2'!V140+'Пт День 5 Нед 2'!O140+'Чт День 4 Нед 2'!O140+'Ср День 3 Нед 2'!R140+'Вт  День 2 Нед 2'!S140+'Пн 1 день нед 2'!U140</f>
        <v>0</v>
      </c>
      <c r="F140" s="185">
        <f>'Сб День 6 Нед 2'!Y140+'Пт День 5 Нед 2'!R140+'Чт День 4 Нед 2'!R140+'Ср День 3 Нед 2'!U140+'Вт  День 2 Нед 2'!V140+'Пн 1 день нед 2'!X140</f>
        <v>0</v>
      </c>
      <c r="G140" s="185">
        <f>'Сб День 6 Нед 2'!AC140+'Пт День 5 Нед 2'!V140+'Чт День 4 Нед 2'!V140+'Ср День 3 Нед 2'!Y140+'Вт  День 2 Нед 2'!Z140+'Пн 1 день нед 2'!AB140</f>
        <v>0</v>
      </c>
      <c r="H140" s="37">
        <f>'Сб День 6 Нед 2'!AG140+'Пт День 5 Нед 2'!Z140+'Чт День 4 Нед 2'!Z140+'Ср День 3 Нед 2'!AC140+'Вт  День 2 Нед 2'!AD140+'Пн 1 день нед 2'!AF140</f>
        <v>0</v>
      </c>
      <c r="I140" s="143">
        <f>'Сб День 6 Нед 2'!AL140+'Пт День 5 Нед 2'!AE140+'Чт День 4 Нед 2'!AE140+'Ср День 3 Нед 2'!AI140+'Вт  День 2 Нед 2'!AI140+'Пн 1 день нед 2'!AK140</f>
        <v>0</v>
      </c>
      <c r="J140" s="143">
        <f>'Сб День 6 Нед 2'!AQ140+'Пт День 5 Нед 2'!AJ140+'Чт День 4 Нед 2'!AJ140+'Ср День 3 Нед 2'!AO140+'Вт  День 2 Нед 2'!AN140+'Пн 1 день нед 2'!AP140</f>
        <v>0</v>
      </c>
      <c r="K140" s="179">
        <f t="shared" si="2"/>
        <v>0</v>
      </c>
    </row>
    <row r="141" spans="1:11" ht="15.75" customHeight="1" x14ac:dyDescent="0.3">
      <c r="A141" s="230">
        <v>118</v>
      </c>
      <c r="B141" s="246" t="s">
        <v>225</v>
      </c>
      <c r="C141" s="60" t="s">
        <v>12</v>
      </c>
      <c r="D141" s="185">
        <f>'Сб День 6 Нед 2'!L141+'Пт День 5 Нед 2'!I141+'Чт День 4 Нед 2'!I141+'Ср День 3 Нед 2'!I141+'Вт  День 2 Нед 2'!J141+'Пн 1 день нед 2'!L141</f>
        <v>0</v>
      </c>
      <c r="E141" s="185">
        <f>'Сб День 6 Нед 2'!V141+'Пт День 5 Нед 2'!O141+'Чт День 4 Нед 2'!O141+'Ср День 3 Нед 2'!R141+'Вт  День 2 Нед 2'!S141+'Пн 1 день нед 2'!U141</f>
        <v>0</v>
      </c>
      <c r="F141" s="185">
        <f>'Сб День 6 Нед 2'!Y141+'Пт День 5 Нед 2'!R141+'Чт День 4 Нед 2'!R141+'Ср День 3 Нед 2'!U141+'Вт  День 2 Нед 2'!V141+'Пн 1 день нед 2'!X141</f>
        <v>0</v>
      </c>
      <c r="G141" s="185">
        <f>'Сб День 6 Нед 2'!AC141+'Пт День 5 Нед 2'!V141+'Чт День 4 Нед 2'!V141+'Ср День 3 Нед 2'!Y141+'Вт  День 2 Нед 2'!Z141+'Пн 1 день нед 2'!AB141</f>
        <v>0</v>
      </c>
      <c r="H141" s="37">
        <f>'Сб День 6 Нед 2'!AG141+'Пт День 5 Нед 2'!Z141+'Чт День 4 Нед 2'!Z141+'Ср День 3 Нед 2'!AC141+'Вт  День 2 Нед 2'!AD141+'Пн 1 день нед 2'!AF141</f>
        <v>0</v>
      </c>
      <c r="I141" s="143">
        <f>'Сб День 6 Нед 2'!AL141+'Пт День 5 Нед 2'!AE141+'Чт День 4 Нед 2'!AE141+'Ср День 3 Нед 2'!AI141+'Вт  День 2 Нед 2'!AI141+'Пн 1 день нед 2'!AK141</f>
        <v>0</v>
      </c>
      <c r="J141" s="143">
        <f>'Сб День 6 Нед 2'!AQ141+'Пт День 5 Нед 2'!AJ141+'Чт День 4 Нед 2'!AJ141+'Ср День 3 Нед 2'!AO141+'Вт  День 2 Нед 2'!AN141+'Пн 1 день нед 2'!AP141</f>
        <v>0</v>
      </c>
      <c r="K141" s="179">
        <f t="shared" si="2"/>
        <v>0</v>
      </c>
    </row>
    <row r="142" spans="1:11" ht="15.75" customHeight="1" x14ac:dyDescent="0.3">
      <c r="A142" s="369">
        <v>119</v>
      </c>
      <c r="B142" s="246" t="s">
        <v>207</v>
      </c>
      <c r="C142" s="60" t="s">
        <v>12</v>
      </c>
      <c r="D142" s="185">
        <f>'Сб День 6 Нед 2'!L142+'Пт День 5 Нед 2'!I142+'Чт День 4 Нед 2'!I142+'Ср День 3 Нед 2'!I142+'Вт  День 2 Нед 2'!J142+'Пн 1 день нед 2'!L142</f>
        <v>0</v>
      </c>
      <c r="E142" s="185">
        <f>'Сб День 6 Нед 2'!V142+'Пт День 5 Нед 2'!O142+'Чт День 4 Нед 2'!O142+'Ср День 3 Нед 2'!R142+'Вт  День 2 Нед 2'!S142+'Пн 1 день нед 2'!U142</f>
        <v>0</v>
      </c>
      <c r="F142" s="185">
        <f>'Сб День 6 Нед 2'!Y142+'Пт День 5 Нед 2'!R142+'Чт День 4 Нед 2'!R142+'Ср День 3 Нед 2'!U142+'Вт  День 2 Нед 2'!V142+'Пн 1 день нед 2'!X142</f>
        <v>0</v>
      </c>
      <c r="G142" s="185">
        <f>'Сб День 6 Нед 2'!AC142+'Пт День 5 Нед 2'!V142+'Чт День 4 Нед 2'!V142+'Ср День 3 Нед 2'!Y142+'Вт  День 2 Нед 2'!Z142+'Пн 1 день нед 2'!AB142</f>
        <v>0</v>
      </c>
      <c r="H142" s="37">
        <f>'Сб День 6 Нед 2'!AG142+'Пт День 5 Нед 2'!Z142+'Чт День 4 Нед 2'!Z142+'Ср День 3 Нед 2'!AC142+'Вт  День 2 Нед 2'!AD142+'Пн 1 день нед 2'!AF142</f>
        <v>0</v>
      </c>
      <c r="I142" s="143">
        <f>'Сб День 6 Нед 2'!AL142+'Пт День 5 Нед 2'!AE142+'Чт День 4 Нед 2'!AE142+'Ср День 3 Нед 2'!AI142+'Вт  День 2 Нед 2'!AI142+'Пн 1 день нед 2'!AK142</f>
        <v>0</v>
      </c>
      <c r="J142" s="143">
        <f>'Сб День 6 Нед 2'!AQ142+'Пт День 5 Нед 2'!AJ142+'Чт День 4 Нед 2'!AJ142+'Ср День 3 Нед 2'!AO142+'Вт  День 2 Нед 2'!AN142+'Пн 1 день нед 2'!AP142</f>
        <v>0</v>
      </c>
      <c r="K142" s="179">
        <f t="shared" si="2"/>
        <v>0</v>
      </c>
    </row>
    <row r="143" spans="1:11" ht="15" customHeight="1" x14ac:dyDescent="0.3">
      <c r="A143" s="230">
        <v>120</v>
      </c>
      <c r="B143" s="21" t="s">
        <v>19</v>
      </c>
      <c r="C143" s="22" t="s">
        <v>12</v>
      </c>
      <c r="D143" s="185">
        <f>'Сб День 6 Нед 2'!L143+'Пт День 5 Нед 2'!I143+'Чт День 4 Нед 2'!I143+'Ср День 3 Нед 2'!I143+'Вт  День 2 Нед 2'!J143+'Пн 1 день нед 2'!L143</f>
        <v>0</v>
      </c>
      <c r="E143" s="185">
        <f>'Сб День 6 Нед 2'!V143+'Пт День 5 Нед 2'!O143+'Чт День 4 Нед 2'!O143+'Ср День 3 Нед 2'!R143+'Вт  День 2 Нед 2'!S143+'Пн 1 день нед 2'!U143</f>
        <v>0</v>
      </c>
      <c r="F143" s="185">
        <f>'Сб День 6 Нед 2'!Y143+'Пт День 5 Нед 2'!R143+'Чт День 4 Нед 2'!R143+'Ср День 3 Нед 2'!U143+'Вт  День 2 Нед 2'!V143+'Пн 1 день нед 2'!X143</f>
        <v>0</v>
      </c>
      <c r="G143" s="185">
        <f>'Сб День 6 Нед 2'!AC143+'Пт День 5 Нед 2'!V143+'Чт День 4 Нед 2'!V143+'Ср День 3 Нед 2'!Y143+'Вт  День 2 Нед 2'!Z143+'Пн 1 день нед 2'!AB143</f>
        <v>0</v>
      </c>
      <c r="H143" s="37">
        <f>'Сб День 6 Нед 2'!AG143+'Пт День 5 Нед 2'!Z143+'Чт День 4 Нед 2'!Z143+'Ср День 3 Нед 2'!AC143+'Вт  День 2 Нед 2'!AD143+'Пн 1 день нед 2'!AF143</f>
        <v>0</v>
      </c>
      <c r="I143" s="143">
        <f>'Сб День 6 Нед 2'!AL143+'Пт День 5 Нед 2'!AE143+'Чт День 4 Нед 2'!AE143+'Ср День 3 Нед 2'!AI143+'Вт  День 2 Нед 2'!AI143+'Пн 1 день нед 2'!AK143</f>
        <v>0</v>
      </c>
      <c r="J143" s="143">
        <f>'Сб День 6 Нед 2'!AQ143+'Пт День 5 Нед 2'!AJ143+'Чт День 4 Нед 2'!AJ143+'Ср День 3 Нед 2'!AO143+'Вт  День 2 Нед 2'!AN143+'Пн 1 день нед 2'!AP143</f>
        <v>0</v>
      </c>
      <c r="K143" s="179">
        <f t="shared" si="2"/>
        <v>0</v>
      </c>
    </row>
    <row r="144" spans="1:11" ht="24.75" customHeight="1" x14ac:dyDescent="0.3">
      <c r="A144" s="369">
        <v>121</v>
      </c>
      <c r="B144" s="246" t="s">
        <v>227</v>
      </c>
      <c r="C144" s="60" t="s">
        <v>82</v>
      </c>
      <c r="D144" s="185">
        <f>'Сб День 6 Нед 2'!L144+'Пт День 5 Нед 2'!I144+'Чт День 4 Нед 2'!I144+'Ср День 3 Нед 2'!I144+'Вт  День 2 Нед 2'!J144+'Пн 1 день нед 2'!L144</f>
        <v>0</v>
      </c>
      <c r="E144" s="185">
        <f>'Сб День 6 Нед 2'!V144+'Пт День 5 Нед 2'!O144+'Чт День 4 Нед 2'!O144+'Ср День 3 Нед 2'!R144+'Вт  День 2 Нед 2'!S144+'Пн 1 день нед 2'!U144</f>
        <v>0</v>
      </c>
      <c r="F144" s="185">
        <f>'Сб День 6 Нед 2'!Y144+'Пт День 5 Нед 2'!R144+'Чт День 4 Нед 2'!R144+'Ср День 3 Нед 2'!U144+'Вт  День 2 Нед 2'!V144+'Пн 1 день нед 2'!X144</f>
        <v>0</v>
      </c>
      <c r="G144" s="185">
        <f>'Сб День 6 Нед 2'!AC144+'Пт День 5 Нед 2'!V144+'Чт День 4 Нед 2'!V144+'Ср День 3 Нед 2'!Y144+'Вт  День 2 Нед 2'!Z144+'Пн 1 день нед 2'!AB144</f>
        <v>0</v>
      </c>
      <c r="H144" s="37">
        <f>'Сб День 6 Нед 2'!AG144+'Пт День 5 Нед 2'!Z144+'Чт День 4 Нед 2'!Z144+'Ср День 3 Нед 2'!AC144+'Вт  День 2 Нед 2'!AD144+'Пн 1 день нед 2'!AF144</f>
        <v>0</v>
      </c>
      <c r="I144" s="143">
        <f>'Сб День 6 Нед 2'!AL144+'Пт День 5 Нед 2'!AE144+'Чт День 4 Нед 2'!AE144+'Ср День 3 Нед 2'!AI144+'Вт  День 2 Нед 2'!AI144+'Пн 1 день нед 2'!AK144</f>
        <v>0</v>
      </c>
      <c r="J144" s="143">
        <f>'Сб День 6 Нед 2'!AQ144+'Пт День 5 Нед 2'!AJ144+'Чт День 4 Нед 2'!AJ144+'Ср День 3 Нед 2'!AO144+'Вт  День 2 Нед 2'!AN144+'Пн 1 день нед 2'!AP144</f>
        <v>0</v>
      </c>
      <c r="K144" s="179">
        <f t="shared" si="2"/>
        <v>0</v>
      </c>
    </row>
    <row r="145" spans="1:11" ht="15" customHeight="1" x14ac:dyDescent="0.3">
      <c r="A145" s="230">
        <v>122</v>
      </c>
      <c r="B145" s="246" t="s">
        <v>228</v>
      </c>
      <c r="C145" s="60" t="s">
        <v>82</v>
      </c>
      <c r="D145" s="185">
        <f>'Сб День 6 Нед 2'!L145+'Пт День 5 Нед 2'!I145+'Чт День 4 Нед 2'!I145+'Ср День 3 Нед 2'!I145+'Вт  День 2 Нед 2'!J145+'Пн 1 день нед 2'!L145</f>
        <v>0</v>
      </c>
      <c r="E145" s="185">
        <f>'Сб День 6 Нед 2'!V145+'Пт День 5 Нед 2'!O145+'Чт День 4 Нед 2'!O145+'Ср День 3 Нед 2'!R145+'Вт  День 2 Нед 2'!S145+'Пн 1 день нед 2'!U145</f>
        <v>0</v>
      </c>
      <c r="F145" s="185">
        <f>'Сб День 6 Нед 2'!Y145+'Пт День 5 Нед 2'!R145+'Чт День 4 Нед 2'!R145+'Ср День 3 Нед 2'!U145+'Вт  День 2 Нед 2'!V145+'Пн 1 день нед 2'!X145</f>
        <v>0</v>
      </c>
      <c r="G145" s="185">
        <f>'Сб День 6 Нед 2'!AC145+'Пт День 5 Нед 2'!V145+'Чт День 4 Нед 2'!V145+'Ср День 3 Нед 2'!Y145+'Вт  День 2 Нед 2'!Z145+'Пн 1 день нед 2'!AB145</f>
        <v>0</v>
      </c>
      <c r="H145" s="37">
        <f>'Сб День 6 Нед 2'!AG145+'Пт День 5 Нед 2'!Z145+'Чт День 4 Нед 2'!Z145+'Ср День 3 Нед 2'!AC145+'Вт  День 2 Нед 2'!AD145+'Пн 1 день нед 2'!AF145</f>
        <v>0</v>
      </c>
      <c r="I145" s="143">
        <f>'Сб День 6 Нед 2'!AL145+'Пт День 5 Нед 2'!AE145+'Чт День 4 Нед 2'!AE145+'Ср День 3 Нед 2'!AI145+'Вт  День 2 Нед 2'!AI145+'Пн 1 день нед 2'!AK145</f>
        <v>0</v>
      </c>
      <c r="J145" s="143">
        <f>'Сб День 6 Нед 2'!AQ145+'Пт День 5 Нед 2'!AJ145+'Чт День 4 Нед 2'!AJ145+'Ср День 3 Нед 2'!AO145+'Вт  День 2 Нед 2'!AN145+'Пн 1 день нед 2'!AP145</f>
        <v>0</v>
      </c>
      <c r="K145" s="179">
        <f t="shared" si="2"/>
        <v>0</v>
      </c>
    </row>
    <row r="146" spans="1:11" ht="15.75" customHeight="1" x14ac:dyDescent="0.3">
      <c r="A146" s="369">
        <v>123</v>
      </c>
      <c r="B146" s="246" t="s">
        <v>235</v>
      </c>
      <c r="C146" s="60" t="s">
        <v>82</v>
      </c>
      <c r="D146" s="185">
        <f>'Сб День 6 Нед 2'!L146+'Пт День 5 Нед 2'!I146+'Чт День 4 Нед 2'!I146+'Ср День 3 Нед 2'!I146+'Вт  День 2 Нед 2'!J146+'Пн 1 день нед 2'!L146</f>
        <v>0</v>
      </c>
      <c r="E146" s="185">
        <f>'Сб День 6 Нед 2'!V146+'Пт День 5 Нед 2'!O146+'Чт День 4 Нед 2'!O146+'Ср День 3 Нед 2'!R146+'Вт  День 2 Нед 2'!S146+'Пн 1 день нед 2'!U146</f>
        <v>0</v>
      </c>
      <c r="F146" s="185">
        <f>'Сб День 6 Нед 2'!Y146+'Пт День 5 Нед 2'!R146+'Чт День 4 Нед 2'!R146+'Ср День 3 Нед 2'!U146+'Вт  День 2 Нед 2'!V146+'Пн 1 день нед 2'!X146</f>
        <v>0</v>
      </c>
      <c r="G146" s="185">
        <f>'Сб День 6 Нед 2'!AC146+'Пт День 5 Нед 2'!V146+'Чт День 4 Нед 2'!V146+'Ср День 3 Нед 2'!Y146+'Вт  День 2 Нед 2'!Z146+'Пн 1 день нед 2'!AB146</f>
        <v>0</v>
      </c>
      <c r="H146" s="37">
        <f>'Сб День 6 Нед 2'!AG146+'Пт День 5 Нед 2'!Z146+'Чт День 4 Нед 2'!Z146+'Ср День 3 Нед 2'!AC146+'Вт  День 2 Нед 2'!AD146+'Пн 1 день нед 2'!AF146</f>
        <v>0</v>
      </c>
      <c r="I146" s="143">
        <f>'Сб День 6 Нед 2'!AL146+'Пт День 5 Нед 2'!AE146+'Чт День 4 Нед 2'!AE146+'Ср День 3 Нед 2'!AI146+'Вт  День 2 Нед 2'!AI146+'Пн 1 день нед 2'!AK146</f>
        <v>0</v>
      </c>
      <c r="J146" s="143">
        <f>'Сб День 6 Нед 2'!AQ146+'Пт День 5 Нед 2'!AJ146+'Чт День 4 Нед 2'!AJ146+'Ср День 3 Нед 2'!AO146+'Вт  День 2 Нед 2'!AN146+'Пн 1 день нед 2'!AP146</f>
        <v>0</v>
      </c>
      <c r="K146" s="179">
        <f t="shared" si="2"/>
        <v>0</v>
      </c>
    </row>
    <row r="147" spans="1:11" ht="21" customHeight="1" x14ac:dyDescent="0.3">
      <c r="A147" s="230">
        <v>124</v>
      </c>
      <c r="B147" s="246" t="s">
        <v>229</v>
      </c>
      <c r="C147" s="60" t="s">
        <v>82</v>
      </c>
      <c r="D147" s="185">
        <f>'Сб День 6 Нед 2'!L147+'Пт День 5 Нед 2'!I147+'Чт День 4 Нед 2'!I147+'Ср День 3 Нед 2'!I147+'Вт  День 2 Нед 2'!J147+'Пн 1 день нед 2'!L147</f>
        <v>0</v>
      </c>
      <c r="E147" s="185">
        <f>'Сб День 6 Нед 2'!V147+'Пт День 5 Нед 2'!O147+'Чт День 4 Нед 2'!O147+'Ср День 3 Нед 2'!R147+'Вт  День 2 Нед 2'!S147+'Пн 1 день нед 2'!U147</f>
        <v>0</v>
      </c>
      <c r="F147" s="185">
        <f>'Сб День 6 Нед 2'!Y147+'Пт День 5 Нед 2'!R147+'Чт День 4 Нед 2'!R147+'Ср День 3 Нед 2'!U147+'Вт  День 2 Нед 2'!V147+'Пн 1 день нед 2'!X147</f>
        <v>0</v>
      </c>
      <c r="G147" s="185">
        <f>'Сб День 6 Нед 2'!AC147+'Пт День 5 Нед 2'!V147+'Чт День 4 Нед 2'!V147+'Ср День 3 Нед 2'!Y147+'Вт  День 2 Нед 2'!Z147+'Пн 1 день нед 2'!AB147</f>
        <v>0</v>
      </c>
      <c r="H147" s="37">
        <f>'Сб День 6 Нед 2'!AG147+'Пт День 5 Нед 2'!Z147+'Чт День 4 Нед 2'!Z147+'Ср День 3 Нед 2'!AC147+'Вт  День 2 Нед 2'!AD147+'Пн 1 день нед 2'!AF147</f>
        <v>0</v>
      </c>
      <c r="I147" s="143">
        <f>'Сб День 6 Нед 2'!AL147+'Пт День 5 Нед 2'!AE147+'Чт День 4 Нед 2'!AE147+'Ср День 3 Нед 2'!AI147+'Вт  День 2 Нед 2'!AI147+'Пн 1 день нед 2'!AK147</f>
        <v>0</v>
      </c>
      <c r="J147" s="143">
        <f>'Сб День 6 Нед 2'!AQ147+'Пт День 5 Нед 2'!AJ147+'Чт День 4 Нед 2'!AJ147+'Ср День 3 Нед 2'!AO147+'Вт  День 2 Нед 2'!AN147+'Пн 1 день нед 2'!AP147</f>
        <v>0</v>
      </c>
      <c r="K147" s="179">
        <f t="shared" si="2"/>
        <v>0</v>
      </c>
    </row>
    <row r="148" spans="1:11" ht="15" customHeight="1" x14ac:dyDescent="0.3">
      <c r="A148" s="369">
        <v>125</v>
      </c>
      <c r="B148" s="246" t="s">
        <v>206</v>
      </c>
      <c r="C148" s="60" t="s">
        <v>82</v>
      </c>
      <c r="D148" s="185">
        <f>'Сб День 6 Нед 2'!L148+'Пт День 5 Нед 2'!I148+'Чт День 4 Нед 2'!I148+'Ср День 3 Нед 2'!I148+'Вт  День 2 Нед 2'!J148+'Пн 1 день нед 2'!L148</f>
        <v>0</v>
      </c>
      <c r="E148" s="185">
        <f>'Сб День 6 Нед 2'!V148+'Пт День 5 Нед 2'!O148+'Чт День 4 Нед 2'!O148+'Ср День 3 Нед 2'!R148+'Вт  День 2 Нед 2'!S148+'Пн 1 день нед 2'!U148</f>
        <v>0</v>
      </c>
      <c r="F148" s="185">
        <f>'Сб День 6 Нед 2'!Y148+'Пт День 5 Нед 2'!R148+'Чт День 4 Нед 2'!R148+'Ср День 3 Нед 2'!U148+'Вт  День 2 Нед 2'!V148+'Пн 1 день нед 2'!X148</f>
        <v>0</v>
      </c>
      <c r="G148" s="185">
        <f>'Сб День 6 Нед 2'!AC148+'Пт День 5 Нед 2'!V148+'Чт День 4 Нед 2'!V148+'Ср День 3 Нед 2'!Y148+'Вт  День 2 Нед 2'!Z148+'Пн 1 день нед 2'!AB148</f>
        <v>0</v>
      </c>
      <c r="H148" s="37">
        <f>'Сб День 6 Нед 2'!AG148+'Пт День 5 Нед 2'!Z148+'Чт День 4 Нед 2'!Z148+'Ср День 3 Нед 2'!AC148+'Вт  День 2 Нед 2'!AD148+'Пн 1 день нед 2'!AF148</f>
        <v>0</v>
      </c>
      <c r="I148" s="143">
        <f>'Сб День 6 Нед 2'!AL148+'Пт День 5 Нед 2'!AE148+'Чт День 4 Нед 2'!AE148+'Ср День 3 Нед 2'!AI148+'Вт  День 2 Нед 2'!AI148+'Пн 1 день нед 2'!AK148</f>
        <v>0</v>
      </c>
      <c r="J148" s="143">
        <f>'Сб День 6 Нед 2'!AQ148+'Пт День 5 Нед 2'!AJ148+'Чт День 4 Нед 2'!AJ148+'Ср День 3 Нед 2'!AO148+'Вт  День 2 Нед 2'!AN148+'Пн 1 день нед 2'!AP148</f>
        <v>0</v>
      </c>
      <c r="K148" s="179">
        <f t="shared" si="2"/>
        <v>0</v>
      </c>
    </row>
    <row r="149" spans="1:11" x14ac:dyDescent="0.3">
      <c r="D149" s="162"/>
      <c r="E149" s="162"/>
      <c r="F149" s="162"/>
      <c r="G149" s="162"/>
      <c r="H149" s="162"/>
      <c r="I149" s="162"/>
      <c r="J149" s="162"/>
      <c r="K149" s="177"/>
    </row>
  </sheetData>
  <mergeCells count="9">
    <mergeCell ref="J2:J3"/>
    <mergeCell ref="K2:K3"/>
    <mergeCell ref="E2:E3"/>
    <mergeCell ref="A1:H1"/>
    <mergeCell ref="D2:D3"/>
    <mergeCell ref="F2:F3"/>
    <mergeCell ref="H2:H3"/>
    <mergeCell ref="G2:G3"/>
    <mergeCell ref="I2:I3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7" sqref="M17"/>
    </sheetView>
  </sheetViews>
  <sheetFormatPr defaultRowHeight="14.4" x14ac:dyDescent="0.3"/>
  <cols>
    <col min="1" max="1" width="4.109375" customWidth="1"/>
    <col min="2" max="2" width="22.88671875" style="282" customWidth="1"/>
    <col min="3" max="3" width="4.44140625" customWidth="1"/>
    <col min="4" max="5" width="11.33203125" style="9" customWidth="1"/>
    <col min="6" max="6" width="12.44140625" style="9" customWidth="1"/>
    <col min="7" max="8" width="11.6640625" style="9" customWidth="1"/>
    <col min="9" max="9" width="10.88671875" style="9" customWidth="1"/>
    <col min="10" max="10" width="10.88671875" style="9" hidden="1" customWidth="1"/>
    <col min="11" max="11" width="11.33203125" customWidth="1"/>
    <col min="12" max="21" width="9.109375" customWidth="1"/>
  </cols>
  <sheetData>
    <row r="1" spans="1:21" ht="15.75" customHeight="1" x14ac:dyDescent="0.3">
      <c r="A1" s="652" t="s">
        <v>112</v>
      </c>
      <c r="B1" s="652"/>
      <c r="C1" s="652"/>
      <c r="D1" s="653"/>
      <c r="E1" s="653"/>
      <c r="F1" s="653"/>
      <c r="G1" s="653"/>
      <c r="H1" s="653"/>
      <c r="I1" s="285"/>
      <c r="J1" s="285"/>
      <c r="K1" s="128"/>
    </row>
    <row r="2" spans="1:21" ht="15" customHeight="1" x14ac:dyDescent="0.3">
      <c r="A2" s="68"/>
      <c r="B2" s="267"/>
      <c r="C2" s="69"/>
      <c r="D2" s="588" t="s">
        <v>377</v>
      </c>
      <c r="E2" s="585" t="s">
        <v>378</v>
      </c>
      <c r="F2" s="612" t="s">
        <v>379</v>
      </c>
      <c r="G2" s="615" t="s">
        <v>394</v>
      </c>
      <c r="H2" s="613" t="s">
        <v>381</v>
      </c>
      <c r="I2" s="616" t="s">
        <v>382</v>
      </c>
      <c r="J2" s="614" t="s">
        <v>347</v>
      </c>
      <c r="K2" s="651" t="s">
        <v>244</v>
      </c>
    </row>
    <row r="3" spans="1:21" ht="72" customHeight="1" x14ac:dyDescent="0.3">
      <c r="A3" s="70"/>
      <c r="B3" s="268" t="s">
        <v>136</v>
      </c>
      <c r="C3" s="72"/>
      <c r="D3" s="595"/>
      <c r="E3" s="550"/>
      <c r="F3" s="580"/>
      <c r="G3" s="555"/>
      <c r="H3" s="580"/>
      <c r="I3" s="570"/>
      <c r="J3" s="580"/>
      <c r="K3" s="651"/>
      <c r="L3" s="393" t="s">
        <v>308</v>
      </c>
      <c r="M3" s="393" t="s">
        <v>309</v>
      </c>
      <c r="N3" s="393" t="s">
        <v>309</v>
      </c>
      <c r="O3" s="393" t="s">
        <v>309</v>
      </c>
      <c r="P3" s="393" t="s">
        <v>309</v>
      </c>
      <c r="Q3" s="393" t="s">
        <v>309</v>
      </c>
      <c r="R3" s="393" t="s">
        <v>309</v>
      </c>
      <c r="S3" s="393" t="s">
        <v>310</v>
      </c>
      <c r="T3" s="393" t="s">
        <v>311</v>
      </c>
      <c r="U3" s="393" t="s">
        <v>312</v>
      </c>
    </row>
    <row r="4" spans="1:21" x14ac:dyDescent="0.3">
      <c r="A4" s="70"/>
      <c r="B4" s="269" t="s">
        <v>4</v>
      </c>
      <c r="C4" s="72"/>
      <c r="D4" s="286">
        <f>'Итого 6 дней 2 нед'!D4+'Итого за 1 нед'!D4</f>
        <v>148</v>
      </c>
      <c r="E4" s="286">
        <f>'Итого 6 дней 2 нед'!E4+'Итого за 1 нед'!E4</f>
        <v>28</v>
      </c>
      <c r="F4" s="286">
        <f>'Итого 6 дней 2 нед'!F4+'Итого за 1 нед'!F4</f>
        <v>52</v>
      </c>
      <c r="G4" s="286">
        <f>'Итого 6 дней 2 нед'!G4+'Итого за 1 нед'!G4</f>
        <v>10</v>
      </c>
      <c r="H4" s="286">
        <f>'Итого 6 дней 2 нед'!H4+'Итого за 1 нед'!H4</f>
        <v>30</v>
      </c>
      <c r="I4" s="286">
        <f>'Итого 6 дней 2 нед'!I4+'Итого за 1 нед'!I4</f>
        <v>83</v>
      </c>
      <c r="J4" s="286">
        <f>'Итого 6 дней 2 нед'!J4+'Итого за 1 нед'!J4</f>
        <v>0</v>
      </c>
      <c r="K4" s="170">
        <f>J4+I4+H4+G4+F4+E4+D4</f>
        <v>351</v>
      </c>
      <c r="L4" s="392"/>
      <c r="M4" s="392"/>
      <c r="N4" s="392"/>
      <c r="O4" s="392"/>
      <c r="P4" s="392"/>
      <c r="Q4" s="392"/>
      <c r="R4" s="392"/>
      <c r="S4" s="392"/>
      <c r="T4" s="392"/>
      <c r="U4" s="392"/>
    </row>
    <row r="5" spans="1:21" x14ac:dyDescent="0.3">
      <c r="A5" s="73"/>
      <c r="B5" s="270" t="s">
        <v>5</v>
      </c>
      <c r="C5" s="74"/>
      <c r="D5" s="287"/>
      <c r="E5" s="287"/>
      <c r="F5" s="287"/>
      <c r="G5" s="287"/>
      <c r="H5" s="168"/>
      <c r="I5" s="288"/>
      <c r="J5" s="288"/>
      <c r="K5" s="178"/>
      <c r="L5" s="392"/>
      <c r="M5" s="392"/>
      <c r="N5" s="392"/>
      <c r="O5" s="392"/>
      <c r="P5" s="392"/>
      <c r="Q5" s="392"/>
      <c r="R5" s="392"/>
      <c r="S5" s="392"/>
      <c r="T5" s="392"/>
      <c r="U5" s="392"/>
    </row>
    <row r="6" spans="1:21" x14ac:dyDescent="0.3">
      <c r="A6" s="70"/>
      <c r="B6" s="271" t="s">
        <v>193</v>
      </c>
      <c r="C6" s="75"/>
      <c r="D6" s="289"/>
      <c r="E6" s="289"/>
      <c r="F6" s="289"/>
      <c r="G6" s="289"/>
      <c r="H6" s="290"/>
      <c r="I6" s="288"/>
      <c r="J6" s="288"/>
      <c r="K6" s="178"/>
      <c r="L6" s="392"/>
      <c r="M6" s="392"/>
      <c r="N6" s="392"/>
      <c r="O6" s="392"/>
      <c r="P6" s="392"/>
      <c r="Q6" s="392"/>
      <c r="R6" s="392"/>
      <c r="S6" s="392"/>
      <c r="T6" s="392"/>
      <c r="U6" s="392"/>
    </row>
    <row r="7" spans="1:21" ht="15" customHeight="1" x14ac:dyDescent="0.3">
      <c r="A7" s="80">
        <v>1</v>
      </c>
      <c r="B7" s="239" t="s">
        <v>11</v>
      </c>
      <c r="C7" s="130" t="s">
        <v>12</v>
      </c>
      <c r="D7" s="291" t="e">
        <f>'Итого 6 дней 2 нед'!D7+'Итого за 1 нед'!D7</f>
        <v>#REF!</v>
      </c>
      <c r="E7" s="291" t="e">
        <f>'Итого 6 дней 2 нед'!E7+'Итого за 1 нед'!E7</f>
        <v>#REF!</v>
      </c>
      <c r="F7" s="291" t="e">
        <f>'Итого 6 дней 2 нед'!F7+'Итого за 1 нед'!F7</f>
        <v>#REF!</v>
      </c>
      <c r="G7" s="291" t="e">
        <f>'Итого 6 дней 2 нед'!G7+'Итого за 1 нед'!G7</f>
        <v>#REF!</v>
      </c>
      <c r="H7" s="292" t="e">
        <f>'Итого 6 дней 2 нед'!H7+'Итого за 1 нед'!H7</f>
        <v>#REF!</v>
      </c>
      <c r="I7" s="335" t="e">
        <f>'Итого 6 дней 2 нед'!I7+'Итого за 1 нед'!I7</f>
        <v>#REF!</v>
      </c>
      <c r="J7" s="335" t="e">
        <f>'Итого 6 дней 2 нед'!J7+'Итого за 1 нед'!J7</f>
        <v>#REF!</v>
      </c>
      <c r="K7" s="364" t="e">
        <f>J7+I7+H7+G7+F7+E7+D7</f>
        <v>#REF!</v>
      </c>
      <c r="L7" s="392"/>
      <c r="M7" s="392"/>
      <c r="N7" s="392"/>
      <c r="O7" s="392"/>
      <c r="P7" s="392"/>
      <c r="Q7" s="392"/>
      <c r="R7" s="392"/>
      <c r="S7" s="394" t="e">
        <f>L7+M7+N7+O7+P7+Q7+R7-K7</f>
        <v>#REF!</v>
      </c>
      <c r="T7" s="392">
        <v>0</v>
      </c>
      <c r="U7" s="394" t="e">
        <f>S7-T7</f>
        <v>#REF!</v>
      </c>
    </row>
    <row r="8" spans="1:21" x14ac:dyDescent="0.3">
      <c r="A8" s="80">
        <v>2</v>
      </c>
      <c r="B8" s="272" t="s">
        <v>13</v>
      </c>
      <c r="C8" s="129" t="s">
        <v>12</v>
      </c>
      <c r="D8" s="291">
        <f>'Итого 6 дней 2 нед'!D8+'Итого за 1 нед'!D8</f>
        <v>1.226</v>
      </c>
      <c r="E8" s="291">
        <f>'Итого 6 дней 2 нед'!E8+'Итого за 1 нед'!E8</f>
        <v>0.67700000000000005</v>
      </c>
      <c r="F8" s="291">
        <f>'Итого 6 дней 2 нед'!F8+'Итого за 1 нед'!F8</f>
        <v>0</v>
      </c>
      <c r="G8" s="291">
        <f>'Итого 6 дней 2 нед'!G8+'Итого за 1 нед'!G8</f>
        <v>0</v>
      </c>
      <c r="H8" s="292">
        <f>'Итого 6 дней 2 нед'!H8+'Итого за 1 нед'!H8</f>
        <v>0</v>
      </c>
      <c r="I8" s="335">
        <f>'Итого 6 дней 2 нед'!I8+'Итого за 1 нед'!I8</f>
        <v>1.5040000000000002</v>
      </c>
      <c r="J8" s="335">
        <f>'Итого 6 дней 2 нед'!J8+'Итого за 1 нед'!J8</f>
        <v>0</v>
      </c>
      <c r="K8" s="364">
        <f>J8+I8+H8+G8+F8+E8+D8</f>
        <v>3.407</v>
      </c>
      <c r="L8" s="392">
        <v>0</v>
      </c>
      <c r="M8" s="392">
        <v>0.5</v>
      </c>
      <c r="N8" s="392">
        <v>0.5</v>
      </c>
      <c r="O8" s="392">
        <v>1</v>
      </c>
      <c r="P8" s="392">
        <v>0.5</v>
      </c>
      <c r="Q8" s="392">
        <v>1</v>
      </c>
      <c r="R8" s="392">
        <v>0.5</v>
      </c>
      <c r="S8" s="394">
        <f t="shared" ref="S8:S71" si="0">L8+M8+N8+O8+P8+Q8+R8-K8</f>
        <v>0.59299999999999997</v>
      </c>
      <c r="T8" s="392">
        <v>2</v>
      </c>
      <c r="U8" s="394">
        <f t="shared" ref="U8:U71" si="1">S8-T8</f>
        <v>-1.407</v>
      </c>
    </row>
    <row r="9" spans="1:21" x14ac:dyDescent="0.3">
      <c r="A9" s="80">
        <v>3</v>
      </c>
      <c r="B9" s="239" t="s">
        <v>144</v>
      </c>
      <c r="C9" s="130" t="s">
        <v>12</v>
      </c>
      <c r="D9" s="291">
        <f>'Итого 6 дней 2 нед'!D9+'Итого за 1 нед'!D9</f>
        <v>5.6887500000000006</v>
      </c>
      <c r="E9" s="291">
        <f>'Итого 6 дней 2 нед'!E9+'Итого за 1 нед'!E9</f>
        <v>0.9850000000000001</v>
      </c>
      <c r="F9" s="291">
        <f>'Итого 6 дней 2 нед'!F9+'Итого за 1 нед'!F9</f>
        <v>0</v>
      </c>
      <c r="G9" s="291">
        <f>'Итого 6 дней 2 нед'!G9+'Итого за 1 нед'!G9</f>
        <v>0.3</v>
      </c>
      <c r="H9" s="292">
        <f>'Итого 6 дней 2 нед'!H9+'Итого за 1 нед'!H9</f>
        <v>0.89999999999999991</v>
      </c>
      <c r="I9" s="335">
        <f>'Итого 6 дней 2 нед'!I9+'Итого за 1 нед'!I9</f>
        <v>1.67</v>
      </c>
      <c r="J9" s="335">
        <f>'Итого 6 дней 2 нед'!J9+'Итого за 1 нед'!J9</f>
        <v>0</v>
      </c>
      <c r="K9" s="364">
        <f>J9+I9+H9+G9+F9+E9+D9</f>
        <v>9.5437499999999993</v>
      </c>
      <c r="L9" s="392"/>
      <c r="M9" s="392"/>
      <c r="N9" s="392"/>
      <c r="O9" s="392"/>
      <c r="P9" s="392"/>
      <c r="Q9" s="392"/>
      <c r="R9" s="392"/>
      <c r="S9" s="394">
        <f t="shared" si="0"/>
        <v>-9.5437499999999993</v>
      </c>
      <c r="T9" s="392"/>
      <c r="U9" s="394">
        <f t="shared" si="1"/>
        <v>-9.5437499999999993</v>
      </c>
    </row>
    <row r="10" spans="1:21" x14ac:dyDescent="0.3">
      <c r="A10" s="80">
        <v>4</v>
      </c>
      <c r="B10" s="240" t="s">
        <v>182</v>
      </c>
      <c r="C10" s="130" t="s">
        <v>12</v>
      </c>
      <c r="D10" s="291" t="e">
        <f>'Итого 6 дней 2 нед'!D10+'Итого за 1 нед'!D10</f>
        <v>#REF!</v>
      </c>
      <c r="E10" s="291" t="e">
        <f>'Итого 6 дней 2 нед'!E10+'Итого за 1 нед'!E10</f>
        <v>#REF!</v>
      </c>
      <c r="F10" s="291" t="e">
        <f>'Итого 6 дней 2 нед'!F10+'Итого за 1 нед'!F10</f>
        <v>#REF!</v>
      </c>
      <c r="G10" s="291" t="e">
        <f>'Итого 6 дней 2 нед'!G10+'Итого за 1 нед'!G10</f>
        <v>#REF!</v>
      </c>
      <c r="H10" s="292" t="e">
        <f>'Итого 6 дней 2 нед'!H10+'Итого за 1 нед'!H10</f>
        <v>#REF!</v>
      </c>
      <c r="I10" s="335" t="e">
        <f>'Итого 6 дней 2 нед'!I10+'Итого за 1 нед'!I10</f>
        <v>#REF!</v>
      </c>
      <c r="J10" s="335" t="e">
        <f>'Итого 6 дней 2 нед'!J10+'Итого за 1 нед'!J10</f>
        <v>#REF!</v>
      </c>
      <c r="K10" s="364" t="e">
        <f>J10+I10+H10+G10+F10+E10+D10</f>
        <v>#REF!</v>
      </c>
      <c r="L10" s="392"/>
      <c r="M10" s="392"/>
      <c r="N10" s="392"/>
      <c r="O10" s="392"/>
      <c r="P10" s="392"/>
      <c r="Q10" s="392"/>
      <c r="R10" s="392"/>
      <c r="S10" s="394" t="e">
        <f t="shared" si="0"/>
        <v>#REF!</v>
      </c>
      <c r="T10" s="392"/>
      <c r="U10" s="394" t="e">
        <f t="shared" si="1"/>
        <v>#REF!</v>
      </c>
    </row>
    <row r="11" spans="1:21" x14ac:dyDescent="0.3">
      <c r="A11" s="138"/>
      <c r="B11" s="271" t="s">
        <v>183</v>
      </c>
      <c r="C11" s="378"/>
      <c r="D11" s="291"/>
      <c r="E11" s="291"/>
      <c r="F11" s="291"/>
      <c r="G11" s="291"/>
      <c r="H11" s="292"/>
      <c r="I11" s="335"/>
      <c r="J11" s="335"/>
      <c r="K11" s="364"/>
      <c r="L11" s="392"/>
      <c r="M11" s="392"/>
      <c r="N11" s="392"/>
      <c r="O11" s="392"/>
      <c r="P11" s="392"/>
      <c r="Q11" s="392"/>
      <c r="R11" s="392"/>
      <c r="S11" s="394">
        <f t="shared" si="0"/>
        <v>0</v>
      </c>
      <c r="T11" s="392"/>
      <c r="U11" s="394">
        <f t="shared" si="1"/>
        <v>0</v>
      </c>
    </row>
    <row r="12" spans="1:21" x14ac:dyDescent="0.3">
      <c r="A12" s="80">
        <v>5</v>
      </c>
      <c r="B12" s="239" t="s">
        <v>44</v>
      </c>
      <c r="C12" s="130" t="s">
        <v>12</v>
      </c>
      <c r="D12" s="291" t="e">
        <f>'Итого 6 дней 2 нед'!D12+'Итого за 1 нед'!D12</f>
        <v>#REF!</v>
      </c>
      <c r="E12" s="291" t="e">
        <f>'Итого 6 дней 2 нед'!E12+'Итого за 1 нед'!E12</f>
        <v>#REF!</v>
      </c>
      <c r="F12" s="291" t="e">
        <f>'Итого 6 дней 2 нед'!F12+'Итого за 1 нед'!F12</f>
        <v>#REF!</v>
      </c>
      <c r="G12" s="291" t="e">
        <f>'Итого 6 дней 2 нед'!G12+'Итого за 1 нед'!G12</f>
        <v>#REF!</v>
      </c>
      <c r="H12" s="292" t="e">
        <f>'Итого 6 дней 2 нед'!H12+'Итого за 1 нед'!H12</f>
        <v>#REF!</v>
      </c>
      <c r="I12" s="335" t="e">
        <f>'Итого 6 дней 2 нед'!I12+'Итого за 1 нед'!I12</f>
        <v>#REF!</v>
      </c>
      <c r="J12" s="335" t="e">
        <f>'Итого 6 дней 2 нед'!J12+'Итого за 1 нед'!J12</f>
        <v>#REF!</v>
      </c>
      <c r="K12" s="364" t="e">
        <f t="shared" ref="K12:K19" si="2">J12+I12+H12+G12+F12+E12+D12</f>
        <v>#REF!</v>
      </c>
      <c r="L12" s="392"/>
      <c r="M12" s="392"/>
      <c r="N12" s="392"/>
      <c r="O12" s="392"/>
      <c r="P12" s="392"/>
      <c r="Q12" s="392"/>
      <c r="R12" s="392"/>
      <c r="S12" s="394" t="e">
        <f t="shared" si="0"/>
        <v>#REF!</v>
      </c>
      <c r="T12" s="392"/>
      <c r="U12" s="394" t="e">
        <f t="shared" si="1"/>
        <v>#REF!</v>
      </c>
    </row>
    <row r="13" spans="1:21" ht="15" customHeight="1" x14ac:dyDescent="0.3">
      <c r="A13" s="80">
        <v>6</v>
      </c>
      <c r="B13" s="239" t="s">
        <v>49</v>
      </c>
      <c r="C13" s="130" t="s">
        <v>12</v>
      </c>
      <c r="D13" s="291" t="e">
        <f>'Итого 6 дней 2 нед'!D13+'Итого за 1 нед'!D13</f>
        <v>#REF!</v>
      </c>
      <c r="E13" s="291" t="e">
        <f>'Итого 6 дней 2 нед'!E13+'Итого за 1 нед'!E13</f>
        <v>#REF!</v>
      </c>
      <c r="F13" s="291" t="e">
        <f>'Итого 6 дней 2 нед'!F13+'Итого за 1 нед'!F13</f>
        <v>#REF!</v>
      </c>
      <c r="G13" s="291" t="e">
        <f>'Итого 6 дней 2 нед'!G13+'Итого за 1 нед'!G13</f>
        <v>#REF!</v>
      </c>
      <c r="H13" s="292" t="e">
        <f>'Итого 6 дней 2 нед'!H13+'Итого за 1 нед'!H13</f>
        <v>#REF!</v>
      </c>
      <c r="I13" s="335" t="e">
        <f>'Итого 6 дней 2 нед'!I13+'Итого за 1 нед'!I13</f>
        <v>#REF!</v>
      </c>
      <c r="J13" s="335" t="e">
        <f>'Итого 6 дней 2 нед'!J13+'Итого за 1 нед'!J13</f>
        <v>#REF!</v>
      </c>
      <c r="K13" s="364" t="e">
        <f t="shared" si="2"/>
        <v>#REF!</v>
      </c>
      <c r="L13" s="392"/>
      <c r="M13" s="392"/>
      <c r="N13" s="392"/>
      <c r="O13" s="392"/>
      <c r="P13" s="392"/>
      <c r="Q13" s="392"/>
      <c r="R13" s="392"/>
      <c r="S13" s="394" t="e">
        <f t="shared" si="0"/>
        <v>#REF!</v>
      </c>
      <c r="T13" s="392"/>
      <c r="U13" s="394" t="e">
        <f t="shared" si="1"/>
        <v>#REF!</v>
      </c>
    </row>
    <row r="14" spans="1:21" x14ac:dyDescent="0.3">
      <c r="A14" s="80">
        <v>7</v>
      </c>
      <c r="B14" s="239" t="s">
        <v>50</v>
      </c>
      <c r="C14" s="130" t="s">
        <v>12</v>
      </c>
      <c r="D14" s="291">
        <f>'Итого 6 дней 2 нед'!D14+'Итого за 1 нед'!D14</f>
        <v>4.0000000000000001E-3</v>
      </c>
      <c r="E14" s="291">
        <f>'Итого 6 дней 2 нед'!E14+'Итого за 1 нед'!E14</f>
        <v>4.0000000000000001E-3</v>
      </c>
      <c r="F14" s="291">
        <f>'Итого 6 дней 2 нед'!F14+'Итого за 1 нед'!F14</f>
        <v>0</v>
      </c>
      <c r="G14" s="291">
        <f>'Итого 6 дней 2 нед'!G14+'Итого за 1 нед'!G14</f>
        <v>0</v>
      </c>
      <c r="H14" s="292">
        <f>'Итого 6 дней 2 нед'!H14+'Итого за 1 нед'!H14</f>
        <v>0.12000000000000001</v>
      </c>
      <c r="I14" s="335">
        <f>'Итого 6 дней 2 нед'!I14+'Итого за 1 нед'!I14</f>
        <v>2.5000000000000001E-2</v>
      </c>
      <c r="J14" s="335">
        <f>'Итого 6 дней 2 нед'!J14+'Итого за 1 нед'!J14</f>
        <v>0</v>
      </c>
      <c r="K14" s="364">
        <f t="shared" si="2"/>
        <v>0.15300000000000002</v>
      </c>
      <c r="L14" s="392"/>
      <c r="M14" s="392"/>
      <c r="N14" s="392"/>
      <c r="O14" s="392"/>
      <c r="P14" s="392"/>
      <c r="Q14" s="392"/>
      <c r="R14" s="392"/>
      <c r="S14" s="394">
        <f t="shared" si="0"/>
        <v>-0.15300000000000002</v>
      </c>
      <c r="T14" s="392"/>
      <c r="U14" s="394">
        <f t="shared" si="1"/>
        <v>-0.15300000000000002</v>
      </c>
    </row>
    <row r="15" spans="1:21" ht="15" customHeight="1" x14ac:dyDescent="0.3">
      <c r="A15" s="80">
        <v>8</v>
      </c>
      <c r="B15" s="239" t="s">
        <v>48</v>
      </c>
      <c r="C15" s="130" t="s">
        <v>12</v>
      </c>
      <c r="D15" s="291" t="e">
        <f>'Итого 6 дней 2 нед'!D15+'Итого за 1 нед'!D15</f>
        <v>#REF!</v>
      </c>
      <c r="E15" s="291" t="e">
        <f>'Итого 6 дней 2 нед'!E15+'Итого за 1 нед'!E15</f>
        <v>#REF!</v>
      </c>
      <c r="F15" s="291" t="e">
        <f>'Итого 6 дней 2 нед'!F15+'Итого за 1 нед'!F15</f>
        <v>#REF!</v>
      </c>
      <c r="G15" s="291" t="e">
        <f>'Итого 6 дней 2 нед'!G15+'Итого за 1 нед'!G15</f>
        <v>#REF!</v>
      </c>
      <c r="H15" s="292" t="e">
        <f>'Итого 6 дней 2 нед'!H15+'Итого за 1 нед'!H15</f>
        <v>#REF!</v>
      </c>
      <c r="I15" s="335" t="e">
        <f>'Итого 6 дней 2 нед'!I15+'Итого за 1 нед'!I15</f>
        <v>#REF!</v>
      </c>
      <c r="J15" s="335" t="e">
        <f>'Итого 6 дней 2 нед'!J15+'Итого за 1 нед'!J15</f>
        <v>#REF!</v>
      </c>
      <c r="K15" s="364" t="e">
        <f t="shared" si="2"/>
        <v>#REF!</v>
      </c>
      <c r="L15" s="392"/>
      <c r="M15" s="392"/>
      <c r="N15" s="392"/>
      <c r="O15" s="392"/>
      <c r="P15" s="392"/>
      <c r="Q15" s="392"/>
      <c r="R15" s="392"/>
      <c r="S15" s="394" t="e">
        <f t="shared" si="0"/>
        <v>#REF!</v>
      </c>
      <c r="T15" s="392"/>
      <c r="U15" s="394" t="e">
        <f t="shared" si="1"/>
        <v>#REF!</v>
      </c>
    </row>
    <row r="16" spans="1:21" ht="15" customHeight="1" x14ac:dyDescent="0.3">
      <c r="A16" s="80">
        <v>9</v>
      </c>
      <c r="B16" s="239" t="s">
        <v>46</v>
      </c>
      <c r="C16" s="130" t="s">
        <v>12</v>
      </c>
      <c r="D16" s="291" t="e">
        <f>'Итого 6 дней 2 нед'!D16+'Итого за 1 нед'!D16</f>
        <v>#REF!</v>
      </c>
      <c r="E16" s="291" t="e">
        <f>'Итого 6 дней 2 нед'!E16+'Итого за 1 нед'!E16</f>
        <v>#REF!</v>
      </c>
      <c r="F16" s="291" t="e">
        <f>'Итого 6 дней 2 нед'!F16+'Итого за 1 нед'!F16</f>
        <v>#REF!</v>
      </c>
      <c r="G16" s="291" t="e">
        <f>'Итого 6 дней 2 нед'!G16+'Итого за 1 нед'!G16</f>
        <v>#REF!</v>
      </c>
      <c r="H16" s="292" t="e">
        <f>'Итого 6 дней 2 нед'!H16+'Итого за 1 нед'!H16</f>
        <v>#REF!</v>
      </c>
      <c r="I16" s="335" t="e">
        <f>'Итого 6 дней 2 нед'!I16+'Итого за 1 нед'!I16</f>
        <v>#REF!</v>
      </c>
      <c r="J16" s="335" t="e">
        <f>'Итого 6 дней 2 нед'!J16+'Итого за 1 нед'!J16</f>
        <v>#REF!</v>
      </c>
      <c r="K16" s="364" t="e">
        <f t="shared" si="2"/>
        <v>#REF!</v>
      </c>
      <c r="L16" s="392"/>
      <c r="M16" s="392"/>
      <c r="N16" s="392"/>
      <c r="O16" s="392"/>
      <c r="P16" s="392"/>
      <c r="Q16" s="392"/>
      <c r="R16" s="392"/>
      <c r="S16" s="394" t="e">
        <f t="shared" si="0"/>
        <v>#REF!</v>
      </c>
      <c r="T16" s="392"/>
      <c r="U16" s="394" t="e">
        <f t="shared" si="1"/>
        <v>#REF!</v>
      </c>
    </row>
    <row r="17" spans="1:21" ht="15" customHeight="1" x14ac:dyDescent="0.3">
      <c r="A17" s="80">
        <v>10</v>
      </c>
      <c r="B17" s="239" t="s">
        <v>100</v>
      </c>
      <c r="C17" s="130" t="s">
        <v>12</v>
      </c>
      <c r="D17" s="291" t="e">
        <f>'Итого 6 дней 2 нед'!D17+'Итого за 1 нед'!D17</f>
        <v>#REF!</v>
      </c>
      <c r="E17" s="291" t="e">
        <f>'Итого 6 дней 2 нед'!E17+'Итого за 1 нед'!E17</f>
        <v>#REF!</v>
      </c>
      <c r="F17" s="291" t="e">
        <f>'Итого 6 дней 2 нед'!F17+'Итого за 1 нед'!F17</f>
        <v>#REF!</v>
      </c>
      <c r="G17" s="291" t="e">
        <f>'Итого 6 дней 2 нед'!G17+'Итого за 1 нед'!G17</f>
        <v>#REF!</v>
      </c>
      <c r="H17" s="292" t="e">
        <f>'Итого 6 дней 2 нед'!H17+'Итого за 1 нед'!H17</f>
        <v>#REF!</v>
      </c>
      <c r="I17" s="335" t="e">
        <f>'Итого 6 дней 2 нед'!I17+'Итого за 1 нед'!I17</f>
        <v>#REF!</v>
      </c>
      <c r="J17" s="335" t="e">
        <f>'Итого 6 дней 2 нед'!J17+'Итого за 1 нед'!J17</f>
        <v>#REF!</v>
      </c>
      <c r="K17" s="364" t="e">
        <f t="shared" si="2"/>
        <v>#REF!</v>
      </c>
      <c r="L17" s="392"/>
      <c r="M17" s="392"/>
      <c r="N17" s="392"/>
      <c r="O17" s="392"/>
      <c r="P17" s="392"/>
      <c r="Q17" s="392"/>
      <c r="R17" s="392"/>
      <c r="S17" s="394" t="e">
        <f t="shared" si="0"/>
        <v>#REF!</v>
      </c>
      <c r="T17" s="392"/>
      <c r="U17" s="394" t="e">
        <f t="shared" si="1"/>
        <v>#REF!</v>
      </c>
    </row>
    <row r="18" spans="1:21" ht="15" customHeight="1" x14ac:dyDescent="0.3">
      <c r="A18" s="80">
        <v>11</v>
      </c>
      <c r="B18" s="239" t="s">
        <v>47</v>
      </c>
      <c r="C18" s="130" t="s">
        <v>12</v>
      </c>
      <c r="D18" s="291" t="e">
        <f>'Итого 6 дней 2 нед'!D18+'Итого за 1 нед'!D18</f>
        <v>#REF!</v>
      </c>
      <c r="E18" s="291" t="e">
        <f>'Итого 6 дней 2 нед'!E18+'Итого за 1 нед'!E18</f>
        <v>#REF!</v>
      </c>
      <c r="F18" s="291" t="e">
        <f>'Итого 6 дней 2 нед'!F18+'Итого за 1 нед'!F18</f>
        <v>#REF!</v>
      </c>
      <c r="G18" s="291" t="e">
        <f>'Итого 6 дней 2 нед'!G18+'Итого за 1 нед'!G18</f>
        <v>#REF!</v>
      </c>
      <c r="H18" s="292" t="e">
        <f>'Итого 6 дней 2 нед'!H18+'Итого за 1 нед'!H18</f>
        <v>#REF!</v>
      </c>
      <c r="I18" s="335" t="e">
        <f>'Итого 6 дней 2 нед'!I18+'Итого за 1 нед'!I18</f>
        <v>#REF!</v>
      </c>
      <c r="J18" s="335" t="e">
        <f>'Итого 6 дней 2 нед'!J18+'Итого за 1 нед'!J18</f>
        <v>#REF!</v>
      </c>
      <c r="K18" s="364" t="e">
        <f t="shared" si="2"/>
        <v>#REF!</v>
      </c>
      <c r="L18" s="392"/>
      <c r="M18" s="392"/>
      <c r="N18" s="392"/>
      <c r="O18" s="392"/>
      <c r="P18" s="392"/>
      <c r="Q18" s="392"/>
      <c r="R18" s="392"/>
      <c r="S18" s="394" t="e">
        <f t="shared" si="0"/>
        <v>#REF!</v>
      </c>
      <c r="T18" s="392"/>
      <c r="U18" s="394" t="e">
        <f t="shared" si="1"/>
        <v>#REF!</v>
      </c>
    </row>
    <row r="19" spans="1:21" ht="15.75" customHeight="1" x14ac:dyDescent="0.3">
      <c r="A19" s="80">
        <v>12</v>
      </c>
      <c r="B19" s="273" t="s">
        <v>167</v>
      </c>
      <c r="C19" s="130" t="s">
        <v>12</v>
      </c>
      <c r="D19" s="291" t="e">
        <f>'Итого 6 дней 2 нед'!D19+'Итого за 1 нед'!D19</f>
        <v>#REF!</v>
      </c>
      <c r="E19" s="291" t="e">
        <f>'Итого 6 дней 2 нед'!E19+'Итого за 1 нед'!E19</f>
        <v>#REF!</v>
      </c>
      <c r="F19" s="291" t="e">
        <f>'Итого 6 дней 2 нед'!F19+'Итого за 1 нед'!F19</f>
        <v>#REF!</v>
      </c>
      <c r="G19" s="291" t="e">
        <f>'Итого 6 дней 2 нед'!G19+'Итого за 1 нед'!G19</f>
        <v>#REF!</v>
      </c>
      <c r="H19" s="292" t="e">
        <f>'Итого 6 дней 2 нед'!H19+'Итого за 1 нед'!H19</f>
        <v>#REF!</v>
      </c>
      <c r="I19" s="335" t="e">
        <f>'Итого 6 дней 2 нед'!I19+'Итого за 1 нед'!I19</f>
        <v>#REF!</v>
      </c>
      <c r="J19" s="335" t="e">
        <f>'Итого 6 дней 2 нед'!J19+'Итого за 1 нед'!J19</f>
        <v>#REF!</v>
      </c>
      <c r="K19" s="364" t="e">
        <f t="shared" si="2"/>
        <v>#REF!</v>
      </c>
      <c r="L19" s="392"/>
      <c r="M19" s="392"/>
      <c r="N19" s="392"/>
      <c r="O19" s="392"/>
      <c r="P19" s="392"/>
      <c r="Q19" s="392"/>
      <c r="R19" s="392"/>
      <c r="S19" s="394" t="e">
        <f t="shared" si="0"/>
        <v>#REF!</v>
      </c>
      <c r="T19" s="392"/>
      <c r="U19" s="394" t="e">
        <f t="shared" si="1"/>
        <v>#REF!</v>
      </c>
    </row>
    <row r="20" spans="1:21" x14ac:dyDescent="0.3">
      <c r="A20" s="138"/>
      <c r="B20" s="271" t="s">
        <v>40</v>
      </c>
      <c r="C20" s="75"/>
      <c r="D20" s="291"/>
      <c r="E20" s="291"/>
      <c r="F20" s="291"/>
      <c r="G20" s="291"/>
      <c r="H20" s="292"/>
      <c r="I20" s="335"/>
      <c r="J20" s="335"/>
      <c r="K20" s="364"/>
      <c r="L20" s="392"/>
      <c r="M20" s="392"/>
      <c r="N20" s="392"/>
      <c r="O20" s="392"/>
      <c r="P20" s="392"/>
      <c r="Q20" s="392"/>
      <c r="R20" s="392"/>
      <c r="S20" s="394">
        <f t="shared" si="0"/>
        <v>0</v>
      </c>
      <c r="T20" s="392"/>
      <c r="U20" s="394">
        <f t="shared" si="1"/>
        <v>0</v>
      </c>
    </row>
    <row r="21" spans="1:21" x14ac:dyDescent="0.3">
      <c r="A21" s="80">
        <v>13</v>
      </c>
      <c r="B21" s="239" t="s">
        <v>41</v>
      </c>
      <c r="C21" s="130" t="s">
        <v>12</v>
      </c>
      <c r="D21" s="291">
        <f>'Итого 6 дней 2 нед'!D21+'Итого за 1 нед'!D21</f>
        <v>0.53970000000000007</v>
      </c>
      <c r="E21" s="291">
        <f>'Итого 6 дней 2 нед'!E21+'Итого за 1 нед'!E21</f>
        <v>0.1237</v>
      </c>
      <c r="F21" s="291">
        <f>'Итого 6 дней 2 нед'!F21+'Итого за 1 нед'!F21</f>
        <v>0</v>
      </c>
      <c r="G21" s="291">
        <f>'Итого 6 дней 2 нед'!G21+'Итого за 1 нед'!G21</f>
        <v>0</v>
      </c>
      <c r="H21" s="292">
        <f>'Итого 6 дней 2 нед'!H21+'Итого за 1 нед'!H21</f>
        <v>0.14500000000000002</v>
      </c>
      <c r="I21" s="335">
        <f>'Итого 6 дней 2 нед'!I21+'Итого за 1 нед'!I21</f>
        <v>0.40480000000000005</v>
      </c>
      <c r="J21" s="335">
        <f>'Итого 6 дней 2 нед'!J21+'Итого за 1 нед'!J21</f>
        <v>0</v>
      </c>
      <c r="K21" s="364">
        <f>J21+I21+H21+G21+F21+E21+D21</f>
        <v>1.2132000000000001</v>
      </c>
      <c r="L21" s="392"/>
      <c r="M21" s="392"/>
      <c r="N21" s="392"/>
      <c r="O21" s="392"/>
      <c r="P21" s="392"/>
      <c r="Q21" s="392"/>
      <c r="R21" s="392"/>
      <c r="S21" s="394">
        <f t="shared" si="0"/>
        <v>-1.2132000000000001</v>
      </c>
      <c r="T21" s="392"/>
      <c r="U21" s="394">
        <f t="shared" si="1"/>
        <v>-1.2132000000000001</v>
      </c>
    </row>
    <row r="22" spans="1:21" x14ac:dyDescent="0.3">
      <c r="A22" s="80">
        <v>14</v>
      </c>
      <c r="B22" s="239" t="s">
        <v>42</v>
      </c>
      <c r="C22" s="130" t="s">
        <v>12</v>
      </c>
      <c r="D22" s="291" t="e">
        <f>'Итого 6 дней 2 нед'!D22+'Итого за 1 нед'!D22</f>
        <v>#REF!</v>
      </c>
      <c r="E22" s="291" t="e">
        <f>'Итого 6 дней 2 нед'!E22+'Итого за 1 нед'!E22</f>
        <v>#REF!</v>
      </c>
      <c r="F22" s="291" t="e">
        <f>'Итого 6 дней 2 нед'!F22+'Итого за 1 нед'!F22</f>
        <v>#REF!</v>
      </c>
      <c r="G22" s="291" t="e">
        <f>'Итого 6 дней 2 нед'!G22+'Итого за 1 нед'!G22</f>
        <v>#REF!</v>
      </c>
      <c r="H22" s="292" t="e">
        <f>'Итого 6 дней 2 нед'!H22+'Итого за 1 нед'!H22</f>
        <v>#REF!</v>
      </c>
      <c r="I22" s="335" t="e">
        <f>'Итого 6 дней 2 нед'!I22+'Итого за 1 нед'!I22</f>
        <v>#REF!</v>
      </c>
      <c r="J22" s="335" t="e">
        <f>'Итого 6 дней 2 нед'!J22+'Итого за 1 нед'!J22</f>
        <v>#REF!</v>
      </c>
      <c r="K22" s="364" t="e">
        <f>J22+I22+H22+G22+F22+E22+D22</f>
        <v>#REF!</v>
      </c>
      <c r="L22" s="392"/>
      <c r="M22" s="392"/>
      <c r="N22" s="392"/>
      <c r="O22" s="392"/>
      <c r="P22" s="392"/>
      <c r="Q22" s="392"/>
      <c r="R22" s="392"/>
      <c r="S22" s="394" t="e">
        <f t="shared" si="0"/>
        <v>#REF!</v>
      </c>
      <c r="T22" s="392"/>
      <c r="U22" s="394" t="e">
        <f t="shared" si="1"/>
        <v>#REF!</v>
      </c>
    </row>
    <row r="23" spans="1:21" ht="15" customHeight="1" x14ac:dyDescent="0.3">
      <c r="A23" s="80">
        <v>15</v>
      </c>
      <c r="B23" s="239" t="s">
        <v>43</v>
      </c>
      <c r="C23" s="130" t="s">
        <v>12</v>
      </c>
      <c r="D23" s="291" t="e">
        <f>'Итого 6 дней 2 нед'!D23+'Итого за 1 нед'!D23</f>
        <v>#REF!</v>
      </c>
      <c r="E23" s="291" t="e">
        <f>'Итого 6 дней 2 нед'!E23+'Итого за 1 нед'!E23</f>
        <v>#REF!</v>
      </c>
      <c r="F23" s="291" t="e">
        <f>'Итого 6 дней 2 нед'!F23+'Итого за 1 нед'!F23</f>
        <v>#REF!</v>
      </c>
      <c r="G23" s="291" t="e">
        <f>'Итого 6 дней 2 нед'!G23+'Итого за 1 нед'!G23</f>
        <v>#REF!</v>
      </c>
      <c r="H23" s="292" t="e">
        <f>'Итого 6 дней 2 нед'!H23+'Итого за 1 нед'!H23</f>
        <v>#REF!</v>
      </c>
      <c r="I23" s="335" t="e">
        <f>'Итого 6 дней 2 нед'!I23+'Итого за 1 нед'!I23</f>
        <v>#REF!</v>
      </c>
      <c r="J23" s="335" t="e">
        <f>'Итого 6 дней 2 нед'!J23+'Итого за 1 нед'!J23</f>
        <v>#REF!</v>
      </c>
      <c r="K23" s="364" t="e">
        <f>J23+I23+H23+G23+F23+E23+D23</f>
        <v>#REF!</v>
      </c>
      <c r="L23" s="392"/>
      <c r="M23" s="392"/>
      <c r="N23" s="392"/>
      <c r="O23" s="392"/>
      <c r="P23" s="392"/>
      <c r="Q23" s="392"/>
      <c r="R23" s="392"/>
      <c r="S23" s="394" t="e">
        <f t="shared" si="0"/>
        <v>#REF!</v>
      </c>
      <c r="T23" s="392"/>
      <c r="U23" s="394" t="e">
        <f t="shared" si="1"/>
        <v>#REF!</v>
      </c>
    </row>
    <row r="24" spans="1:21" x14ac:dyDescent="0.3">
      <c r="A24" s="138"/>
      <c r="B24" s="271" t="s">
        <v>15</v>
      </c>
      <c r="C24" s="75"/>
      <c r="D24" s="291"/>
      <c r="E24" s="291"/>
      <c r="F24" s="291"/>
      <c r="G24" s="291"/>
      <c r="H24" s="292"/>
      <c r="I24" s="335"/>
      <c r="J24" s="335"/>
      <c r="K24" s="364"/>
      <c r="L24" s="392"/>
      <c r="M24" s="392"/>
      <c r="N24" s="392"/>
      <c r="O24" s="392"/>
      <c r="P24" s="392"/>
      <c r="Q24" s="392"/>
      <c r="R24" s="392"/>
      <c r="S24" s="394">
        <f t="shared" si="0"/>
        <v>0</v>
      </c>
      <c r="T24" s="392"/>
      <c r="U24" s="394">
        <f t="shared" si="1"/>
        <v>0</v>
      </c>
    </row>
    <row r="25" spans="1:21" x14ac:dyDescent="0.3">
      <c r="A25" s="80">
        <v>16</v>
      </c>
      <c r="B25" s="272" t="s">
        <v>16</v>
      </c>
      <c r="C25" s="129" t="s">
        <v>12</v>
      </c>
      <c r="D25" s="291" t="e">
        <f>'Итого 6 дней 2 нед'!D25+'Итого за 1 нед'!D25</f>
        <v>#REF!</v>
      </c>
      <c r="E25" s="291" t="e">
        <f>'Итого 6 дней 2 нед'!E25+'Итого за 1 нед'!E25</f>
        <v>#REF!</v>
      </c>
      <c r="F25" s="291" t="e">
        <f>'Итого 6 дней 2 нед'!F25+'Итого за 1 нед'!F25</f>
        <v>#REF!</v>
      </c>
      <c r="G25" s="291" t="e">
        <f>'Итого 6 дней 2 нед'!G25+'Итого за 1 нед'!G25</f>
        <v>#REF!</v>
      </c>
      <c r="H25" s="292" t="e">
        <f>'Итого 6 дней 2 нед'!H25+'Итого за 1 нед'!H25</f>
        <v>#REF!</v>
      </c>
      <c r="I25" s="335" t="e">
        <f>'Итого 6 дней 2 нед'!I25+'Итого за 1 нед'!I25</f>
        <v>#REF!</v>
      </c>
      <c r="J25" s="335" t="e">
        <f>'Итого 6 дней 2 нед'!J25+'Итого за 1 нед'!J25</f>
        <v>#REF!</v>
      </c>
      <c r="K25" s="364" t="e">
        <f t="shared" ref="K25:K35" si="3">J25+I25+H25+G25+F25+E25+D25</f>
        <v>#REF!</v>
      </c>
      <c r="L25" s="392"/>
      <c r="M25" s="392"/>
      <c r="N25" s="392"/>
      <c r="O25" s="392"/>
      <c r="P25" s="392"/>
      <c r="Q25" s="392"/>
      <c r="R25" s="392"/>
      <c r="S25" s="394" t="e">
        <f t="shared" si="0"/>
        <v>#REF!</v>
      </c>
      <c r="T25" s="392"/>
      <c r="U25" s="394" t="e">
        <f t="shared" si="1"/>
        <v>#REF!</v>
      </c>
    </row>
    <row r="26" spans="1:21" ht="15" customHeight="1" x14ac:dyDescent="0.3">
      <c r="A26" s="80">
        <v>17</v>
      </c>
      <c r="B26" s="274" t="s">
        <v>223</v>
      </c>
      <c r="C26" s="129" t="s">
        <v>12</v>
      </c>
      <c r="D26" s="291" t="e">
        <f>'Итого 6 дней 2 нед'!D26+'Итого за 1 нед'!D26</f>
        <v>#REF!</v>
      </c>
      <c r="E26" s="291" t="e">
        <f>'Итого 6 дней 2 нед'!E26+'Итого за 1 нед'!E26</f>
        <v>#REF!</v>
      </c>
      <c r="F26" s="291" t="e">
        <f>'Итого 6 дней 2 нед'!F26+'Итого за 1 нед'!F26</f>
        <v>#REF!</v>
      </c>
      <c r="G26" s="291" t="e">
        <f>'Итого 6 дней 2 нед'!G26+'Итого за 1 нед'!G26</f>
        <v>#REF!</v>
      </c>
      <c r="H26" s="292" t="e">
        <f>'Итого 6 дней 2 нед'!H26+'Итого за 1 нед'!H26</f>
        <v>#REF!</v>
      </c>
      <c r="I26" s="335" t="e">
        <f>'Итого 6 дней 2 нед'!I26+'Итого за 1 нед'!I26</f>
        <v>#REF!</v>
      </c>
      <c r="J26" s="335" t="e">
        <f>'Итого 6 дней 2 нед'!J26+'Итого за 1 нед'!J26</f>
        <v>#REF!</v>
      </c>
      <c r="K26" s="364" t="e">
        <f t="shared" si="3"/>
        <v>#REF!</v>
      </c>
      <c r="L26" s="392"/>
      <c r="M26" s="392"/>
      <c r="N26" s="392"/>
      <c r="O26" s="392"/>
      <c r="P26" s="392"/>
      <c r="Q26" s="392"/>
      <c r="R26" s="392"/>
      <c r="S26" s="394" t="e">
        <f t="shared" si="0"/>
        <v>#REF!</v>
      </c>
      <c r="T26" s="392"/>
      <c r="U26" s="394" t="e">
        <f t="shared" si="1"/>
        <v>#REF!</v>
      </c>
    </row>
    <row r="27" spans="1:21" x14ac:dyDescent="0.3">
      <c r="A27" s="80">
        <v>18</v>
      </c>
      <c r="B27" s="239" t="s">
        <v>17</v>
      </c>
      <c r="C27" s="130" t="s">
        <v>12</v>
      </c>
      <c r="D27" s="291" t="e">
        <f>'Итого 6 дней 2 нед'!D27+'Итого за 1 нед'!D27</f>
        <v>#REF!</v>
      </c>
      <c r="E27" s="291" t="e">
        <f>'Итого 6 дней 2 нед'!E27+'Итого за 1 нед'!E27</f>
        <v>#REF!</v>
      </c>
      <c r="F27" s="291" t="e">
        <f>'Итого 6 дней 2 нед'!F27+'Итого за 1 нед'!F27</f>
        <v>#REF!</v>
      </c>
      <c r="G27" s="291" t="e">
        <f>'Итого 6 дней 2 нед'!G27+'Итого за 1 нед'!G27</f>
        <v>#REF!</v>
      </c>
      <c r="H27" s="292" t="e">
        <f>'Итого 6 дней 2 нед'!H27+'Итого за 1 нед'!H27</f>
        <v>#REF!</v>
      </c>
      <c r="I27" s="335" t="e">
        <f>'Итого 6 дней 2 нед'!I27+'Итого за 1 нед'!I27</f>
        <v>#REF!</v>
      </c>
      <c r="J27" s="335" t="e">
        <f>'Итого 6 дней 2 нед'!J27+'Итого за 1 нед'!J27</f>
        <v>#REF!</v>
      </c>
      <c r="K27" s="364" t="e">
        <f t="shared" si="3"/>
        <v>#REF!</v>
      </c>
      <c r="L27" s="392"/>
      <c r="M27" s="392"/>
      <c r="N27" s="392"/>
      <c r="O27" s="392"/>
      <c r="P27" s="392"/>
      <c r="Q27" s="392"/>
      <c r="R27" s="392"/>
      <c r="S27" s="394" t="e">
        <f t="shared" si="0"/>
        <v>#REF!</v>
      </c>
      <c r="T27" s="392"/>
      <c r="U27" s="394" t="e">
        <f t="shared" si="1"/>
        <v>#REF!</v>
      </c>
    </row>
    <row r="28" spans="1:21" x14ac:dyDescent="0.3">
      <c r="A28" s="80">
        <v>19</v>
      </c>
      <c r="B28" s="239" t="s">
        <v>92</v>
      </c>
      <c r="C28" s="130" t="s">
        <v>12</v>
      </c>
      <c r="D28" s="291" t="e">
        <f>'Итого 6 дней 2 нед'!D28+'Итого за 1 нед'!D28</f>
        <v>#REF!</v>
      </c>
      <c r="E28" s="291" t="e">
        <f>'Итого 6 дней 2 нед'!E28+'Итого за 1 нед'!E28</f>
        <v>#REF!</v>
      </c>
      <c r="F28" s="291" t="e">
        <f>'Итого 6 дней 2 нед'!F28+'Итого за 1 нед'!F28</f>
        <v>#REF!</v>
      </c>
      <c r="G28" s="291" t="e">
        <f>'Итого 6 дней 2 нед'!G28+'Итого за 1 нед'!G28</f>
        <v>#REF!</v>
      </c>
      <c r="H28" s="292" t="e">
        <f>'Итого 6 дней 2 нед'!H28+'Итого за 1 нед'!H28</f>
        <v>#REF!</v>
      </c>
      <c r="I28" s="335" t="e">
        <f>'Итого 6 дней 2 нед'!I28+'Итого за 1 нед'!I28</f>
        <v>#REF!</v>
      </c>
      <c r="J28" s="335" t="e">
        <f>'Итого 6 дней 2 нед'!J28+'Итого за 1 нед'!J28</f>
        <v>#REF!</v>
      </c>
      <c r="K28" s="364" t="e">
        <f t="shared" si="3"/>
        <v>#REF!</v>
      </c>
      <c r="L28" s="392"/>
      <c r="M28" s="392"/>
      <c r="N28" s="392"/>
      <c r="O28" s="392"/>
      <c r="P28" s="392"/>
      <c r="Q28" s="392"/>
      <c r="R28" s="392"/>
      <c r="S28" s="394" t="e">
        <f t="shared" si="0"/>
        <v>#REF!</v>
      </c>
      <c r="T28" s="392"/>
      <c r="U28" s="394" t="e">
        <f t="shared" si="1"/>
        <v>#REF!</v>
      </c>
    </row>
    <row r="29" spans="1:21" ht="15" customHeight="1" x14ac:dyDescent="0.3">
      <c r="A29" s="80">
        <v>20</v>
      </c>
      <c r="B29" s="239" t="s">
        <v>93</v>
      </c>
      <c r="C29" s="130" t="s">
        <v>12</v>
      </c>
      <c r="D29" s="291" t="e">
        <f>'Итого 6 дней 2 нед'!D29+'Итого за 1 нед'!D29</f>
        <v>#REF!</v>
      </c>
      <c r="E29" s="291" t="e">
        <f>'Итого 6 дней 2 нед'!E29+'Итого за 1 нед'!E29</f>
        <v>#REF!</v>
      </c>
      <c r="F29" s="291" t="e">
        <f>'Итого 6 дней 2 нед'!F29+'Итого за 1 нед'!F29</f>
        <v>#REF!</v>
      </c>
      <c r="G29" s="291" t="e">
        <f>'Итого 6 дней 2 нед'!G29+'Итого за 1 нед'!G29</f>
        <v>#REF!</v>
      </c>
      <c r="H29" s="292" t="e">
        <f>'Итого 6 дней 2 нед'!H29+'Итого за 1 нед'!H29</f>
        <v>#REF!</v>
      </c>
      <c r="I29" s="335" t="e">
        <f>'Итого 6 дней 2 нед'!I29+'Итого за 1 нед'!I29</f>
        <v>#REF!</v>
      </c>
      <c r="J29" s="335" t="e">
        <f>'Итого 6 дней 2 нед'!J29+'Итого за 1 нед'!J29</f>
        <v>#REF!</v>
      </c>
      <c r="K29" s="364" t="e">
        <f t="shared" si="3"/>
        <v>#REF!</v>
      </c>
      <c r="L29" s="392"/>
      <c r="M29" s="392"/>
      <c r="N29" s="392"/>
      <c r="O29" s="392"/>
      <c r="P29" s="392"/>
      <c r="Q29" s="392"/>
      <c r="R29" s="392"/>
      <c r="S29" s="394" t="e">
        <f t="shared" si="0"/>
        <v>#REF!</v>
      </c>
      <c r="T29" s="392"/>
      <c r="U29" s="394" t="e">
        <f t="shared" si="1"/>
        <v>#REF!</v>
      </c>
    </row>
    <row r="30" spans="1:21" ht="15" customHeight="1" x14ac:dyDescent="0.3">
      <c r="A30" s="80">
        <v>21</v>
      </c>
      <c r="B30" s="239" t="s">
        <v>222</v>
      </c>
      <c r="C30" s="130" t="s">
        <v>12</v>
      </c>
      <c r="D30" s="291" t="e">
        <f>'Итого 6 дней 2 нед'!D30+'Итого за 1 нед'!D30</f>
        <v>#REF!</v>
      </c>
      <c r="E30" s="291" t="e">
        <f>'Итого 6 дней 2 нед'!E30+'Итого за 1 нед'!E30</f>
        <v>#REF!</v>
      </c>
      <c r="F30" s="291" t="e">
        <f>'Итого 6 дней 2 нед'!F30+'Итого за 1 нед'!F30</f>
        <v>#REF!</v>
      </c>
      <c r="G30" s="291" t="e">
        <f>'Итого 6 дней 2 нед'!G30+'Итого за 1 нед'!G30</f>
        <v>#REF!</v>
      </c>
      <c r="H30" s="292" t="e">
        <f>'Итого 6 дней 2 нед'!H30+'Итого за 1 нед'!H30</f>
        <v>#REF!</v>
      </c>
      <c r="I30" s="335" t="e">
        <f>'Итого 6 дней 2 нед'!I30+'Итого за 1 нед'!I30</f>
        <v>#REF!</v>
      </c>
      <c r="J30" s="335" t="e">
        <f>'Итого 6 дней 2 нед'!J30+'Итого за 1 нед'!J30</f>
        <v>#REF!</v>
      </c>
      <c r="K30" s="364" t="e">
        <f t="shared" si="3"/>
        <v>#REF!</v>
      </c>
      <c r="L30" s="392"/>
      <c r="M30" s="392"/>
      <c r="N30" s="392"/>
      <c r="O30" s="392"/>
      <c r="P30" s="392"/>
      <c r="Q30" s="392"/>
      <c r="R30" s="392"/>
      <c r="S30" s="394" t="e">
        <f t="shared" si="0"/>
        <v>#REF!</v>
      </c>
      <c r="T30" s="392"/>
      <c r="U30" s="394" t="e">
        <f t="shared" si="1"/>
        <v>#REF!</v>
      </c>
    </row>
    <row r="31" spans="1:21" x14ac:dyDescent="0.3">
      <c r="A31" s="80">
        <v>22</v>
      </c>
      <c r="B31" s="272" t="s">
        <v>18</v>
      </c>
      <c r="C31" s="129" t="s">
        <v>12</v>
      </c>
      <c r="D31" s="291">
        <f>'Итого 6 дней 2 нед'!D31+'Итого за 1 нед'!D31</f>
        <v>4.0365000000000002</v>
      </c>
      <c r="E31" s="291">
        <f>'Итого 6 дней 2 нед'!E31+'Итого за 1 нед'!E31</f>
        <v>0.71199999999999997</v>
      </c>
      <c r="F31" s="291">
        <f>'Итого 6 дней 2 нед'!F31+'Итого за 1 нед'!F31</f>
        <v>0</v>
      </c>
      <c r="G31" s="291">
        <f>'Итого 6 дней 2 нед'!G31+'Итого за 1 нед'!G31</f>
        <v>0</v>
      </c>
      <c r="H31" s="292">
        <f>'Итого 6 дней 2 нед'!H31+'Итого за 1 нед'!H31</f>
        <v>0.21994999999999998</v>
      </c>
      <c r="I31" s="335">
        <f>'Итого 6 дней 2 нед'!I31+'Итого за 1 нед'!I31</f>
        <v>5.4825999999999997</v>
      </c>
      <c r="J31" s="335">
        <f>'Итого 6 дней 2 нед'!J31+'Итого за 1 нед'!J31</f>
        <v>0</v>
      </c>
      <c r="K31" s="364">
        <f t="shared" si="3"/>
        <v>10.451049999999999</v>
      </c>
      <c r="L31" s="392"/>
      <c r="M31" s="392"/>
      <c r="N31" s="392"/>
      <c r="O31" s="392"/>
      <c r="P31" s="392"/>
      <c r="Q31" s="392"/>
      <c r="R31" s="392"/>
      <c r="S31" s="394">
        <f t="shared" si="0"/>
        <v>-10.451049999999999</v>
      </c>
      <c r="T31" s="392"/>
      <c r="U31" s="394">
        <f t="shared" si="1"/>
        <v>-10.451049999999999</v>
      </c>
    </row>
    <row r="32" spans="1:21" x14ac:dyDescent="0.3">
      <c r="A32" s="80">
        <v>23</v>
      </c>
      <c r="B32" s="247" t="s">
        <v>221</v>
      </c>
      <c r="C32" s="129" t="s">
        <v>12</v>
      </c>
      <c r="D32" s="291" t="e">
        <f>'Итого 6 дней 2 нед'!D32+'Итого за 1 нед'!D32</f>
        <v>#REF!</v>
      </c>
      <c r="E32" s="291" t="e">
        <f>'Итого 6 дней 2 нед'!E32+'Итого за 1 нед'!E32</f>
        <v>#REF!</v>
      </c>
      <c r="F32" s="291" t="e">
        <f>'Итого 6 дней 2 нед'!F32+'Итого за 1 нед'!F32</f>
        <v>#REF!</v>
      </c>
      <c r="G32" s="291" t="e">
        <f>'Итого 6 дней 2 нед'!G32+'Итого за 1 нед'!G32</f>
        <v>#REF!</v>
      </c>
      <c r="H32" s="292" t="e">
        <f>'Итого 6 дней 2 нед'!H32+'Итого за 1 нед'!H32</f>
        <v>#REF!</v>
      </c>
      <c r="I32" s="335" t="e">
        <f>'Итого 6 дней 2 нед'!I32+'Итого за 1 нед'!I32</f>
        <v>#REF!</v>
      </c>
      <c r="J32" s="335" t="e">
        <f>'Итого 6 дней 2 нед'!J32+'Итого за 1 нед'!J32</f>
        <v>#REF!</v>
      </c>
      <c r="K32" s="364" t="e">
        <f t="shared" si="3"/>
        <v>#REF!</v>
      </c>
      <c r="L32" s="392"/>
      <c r="M32" s="392"/>
      <c r="N32" s="392"/>
      <c r="O32" s="392"/>
      <c r="P32" s="392"/>
      <c r="Q32" s="392"/>
      <c r="R32" s="392"/>
      <c r="S32" s="394" t="e">
        <f t="shared" si="0"/>
        <v>#REF!</v>
      </c>
      <c r="T32" s="392"/>
      <c r="U32" s="394" t="e">
        <f t="shared" si="1"/>
        <v>#REF!</v>
      </c>
    </row>
    <row r="33" spans="1:21" ht="15" customHeight="1" x14ac:dyDescent="0.3">
      <c r="A33" s="80">
        <v>24</v>
      </c>
      <c r="B33" s="284" t="s">
        <v>107</v>
      </c>
      <c r="C33" s="130" t="s">
        <v>12</v>
      </c>
      <c r="D33" s="291" t="e">
        <f>'Итого 6 дней 2 нед'!D33+'Итого за 1 нед'!D33</f>
        <v>#REF!</v>
      </c>
      <c r="E33" s="291" t="e">
        <f>'Итого 6 дней 2 нед'!E33+'Итого за 1 нед'!E33</f>
        <v>#REF!</v>
      </c>
      <c r="F33" s="291" t="e">
        <f>'Итого 6 дней 2 нед'!F33+'Итого за 1 нед'!F33</f>
        <v>#REF!</v>
      </c>
      <c r="G33" s="291" t="e">
        <f>'Итого 6 дней 2 нед'!G33+'Итого за 1 нед'!G33</f>
        <v>#REF!</v>
      </c>
      <c r="H33" s="292" t="e">
        <f>'Итого 6 дней 2 нед'!H33+'Итого за 1 нед'!H33</f>
        <v>#REF!</v>
      </c>
      <c r="I33" s="335" t="e">
        <f>'Итого 6 дней 2 нед'!I33+'Итого за 1 нед'!I33</f>
        <v>#REF!</v>
      </c>
      <c r="J33" s="335" t="e">
        <f>'Итого 6 дней 2 нед'!J33+'Итого за 1 нед'!J33</f>
        <v>#REF!</v>
      </c>
      <c r="K33" s="364" t="e">
        <f t="shared" si="3"/>
        <v>#REF!</v>
      </c>
      <c r="L33" s="392"/>
      <c r="M33" s="392"/>
      <c r="N33" s="392"/>
      <c r="O33" s="392"/>
      <c r="P33" s="392"/>
      <c r="Q33" s="392"/>
      <c r="R33" s="392"/>
      <c r="S33" s="394" t="e">
        <f t="shared" si="0"/>
        <v>#REF!</v>
      </c>
      <c r="T33" s="392"/>
      <c r="U33" s="394" t="e">
        <f t="shared" si="1"/>
        <v>#REF!</v>
      </c>
    </row>
    <row r="34" spans="1:21" ht="15" customHeight="1" x14ac:dyDescent="0.3">
      <c r="A34" s="80">
        <v>25</v>
      </c>
      <c r="B34" s="240" t="s">
        <v>184</v>
      </c>
      <c r="C34" s="130" t="s">
        <v>12</v>
      </c>
      <c r="D34" s="291" t="e">
        <f>'Итого 6 дней 2 нед'!D34+'Итого за 1 нед'!D34</f>
        <v>#REF!</v>
      </c>
      <c r="E34" s="291" t="e">
        <f>'Итого 6 дней 2 нед'!E34+'Итого за 1 нед'!E34</f>
        <v>#REF!</v>
      </c>
      <c r="F34" s="291" t="e">
        <f>'Итого 6 дней 2 нед'!F34+'Итого за 1 нед'!F34</f>
        <v>#REF!</v>
      </c>
      <c r="G34" s="291" t="e">
        <f>'Итого 6 дней 2 нед'!G34+'Итого за 1 нед'!G34</f>
        <v>#REF!</v>
      </c>
      <c r="H34" s="292" t="e">
        <f>'Итого 6 дней 2 нед'!H34+'Итого за 1 нед'!H34</f>
        <v>#REF!</v>
      </c>
      <c r="I34" s="335" t="e">
        <f>'Итого 6 дней 2 нед'!I34+'Итого за 1 нед'!I34</f>
        <v>#REF!</v>
      </c>
      <c r="J34" s="335" t="e">
        <f>'Итого 6 дней 2 нед'!J34+'Итого за 1 нед'!J34</f>
        <v>#REF!</v>
      </c>
      <c r="K34" s="364" t="e">
        <f t="shared" si="3"/>
        <v>#REF!</v>
      </c>
      <c r="L34" s="392"/>
      <c r="M34" s="392"/>
      <c r="N34" s="392"/>
      <c r="O34" s="392"/>
      <c r="P34" s="392"/>
      <c r="Q34" s="392"/>
      <c r="R34" s="392"/>
      <c r="S34" s="394" t="e">
        <f t="shared" si="0"/>
        <v>#REF!</v>
      </c>
      <c r="T34" s="392"/>
      <c r="U34" s="394" t="e">
        <f t="shared" si="1"/>
        <v>#REF!</v>
      </c>
    </row>
    <row r="35" spans="1:21" ht="15" customHeight="1" x14ac:dyDescent="0.3">
      <c r="A35" s="80">
        <v>26</v>
      </c>
      <c r="B35" s="240" t="s">
        <v>116</v>
      </c>
      <c r="C35" s="130" t="s">
        <v>12</v>
      </c>
      <c r="D35" s="291" t="e">
        <f>'Итого 6 дней 2 нед'!D35+'Итого за 1 нед'!D35</f>
        <v>#REF!</v>
      </c>
      <c r="E35" s="291" t="e">
        <f>'Итого 6 дней 2 нед'!E35+'Итого за 1 нед'!E35</f>
        <v>#REF!</v>
      </c>
      <c r="F35" s="291" t="e">
        <f>'Итого 6 дней 2 нед'!F35+'Итого за 1 нед'!F35</f>
        <v>#REF!</v>
      </c>
      <c r="G35" s="291" t="e">
        <f>'Итого 6 дней 2 нед'!G35+'Итого за 1 нед'!G35</f>
        <v>#REF!</v>
      </c>
      <c r="H35" s="292" t="e">
        <f>'Итого 6 дней 2 нед'!H35+'Итого за 1 нед'!H35</f>
        <v>#REF!</v>
      </c>
      <c r="I35" s="335" t="e">
        <f>'Итого 6 дней 2 нед'!I35+'Итого за 1 нед'!I35</f>
        <v>#REF!</v>
      </c>
      <c r="J35" s="335" t="e">
        <f>'Итого 6 дней 2 нед'!J35+'Итого за 1 нед'!J35</f>
        <v>#REF!</v>
      </c>
      <c r="K35" s="364" t="e">
        <f t="shared" si="3"/>
        <v>#REF!</v>
      </c>
      <c r="L35" s="392"/>
      <c r="M35" s="392"/>
      <c r="N35" s="392"/>
      <c r="O35" s="392"/>
      <c r="P35" s="392"/>
      <c r="Q35" s="392"/>
      <c r="R35" s="392"/>
      <c r="S35" s="394" t="e">
        <f t="shared" si="0"/>
        <v>#REF!</v>
      </c>
      <c r="T35" s="392"/>
      <c r="U35" s="394" t="e">
        <f t="shared" si="1"/>
        <v>#REF!</v>
      </c>
    </row>
    <row r="36" spans="1:21" x14ac:dyDescent="0.3">
      <c r="A36" s="138"/>
      <c r="B36" s="271" t="s">
        <v>20</v>
      </c>
      <c r="C36" s="75"/>
      <c r="D36" s="291"/>
      <c r="E36" s="291"/>
      <c r="F36" s="291"/>
      <c r="G36" s="291"/>
      <c r="H36" s="292"/>
      <c r="I36" s="335"/>
      <c r="J36" s="335"/>
      <c r="K36" s="364"/>
      <c r="L36" s="392"/>
      <c r="M36" s="392"/>
      <c r="N36" s="392"/>
      <c r="O36" s="392"/>
      <c r="P36" s="392"/>
      <c r="Q36" s="392"/>
      <c r="R36" s="392"/>
      <c r="S36" s="394">
        <f t="shared" si="0"/>
        <v>0</v>
      </c>
      <c r="T36" s="392"/>
      <c r="U36" s="394">
        <f t="shared" si="1"/>
        <v>0</v>
      </c>
    </row>
    <row r="37" spans="1:21" ht="15" customHeight="1" x14ac:dyDescent="0.3">
      <c r="A37" s="80">
        <v>27</v>
      </c>
      <c r="B37" s="272" t="s">
        <v>21</v>
      </c>
      <c r="C37" s="129" t="s">
        <v>12</v>
      </c>
      <c r="D37" s="291" t="e">
        <f>'Итого 6 дней 2 нед'!D37+'Итого за 1 нед'!D37</f>
        <v>#REF!</v>
      </c>
      <c r="E37" s="291" t="e">
        <f>'Итого 6 дней 2 нед'!E37+'Итого за 1 нед'!E37</f>
        <v>#REF!</v>
      </c>
      <c r="F37" s="291" t="e">
        <f>'Итого 6 дней 2 нед'!F37+'Итого за 1 нед'!F37</f>
        <v>#REF!</v>
      </c>
      <c r="G37" s="291" t="e">
        <f>'Итого 6 дней 2 нед'!G37+'Итого за 1 нед'!G37</f>
        <v>#REF!</v>
      </c>
      <c r="H37" s="292" t="e">
        <f>'Итого 6 дней 2 нед'!H37+'Итого за 1 нед'!H37</f>
        <v>#REF!</v>
      </c>
      <c r="I37" s="335" t="e">
        <f>'Итого 6 дней 2 нед'!I37+'Итого за 1 нед'!I37</f>
        <v>#REF!</v>
      </c>
      <c r="J37" s="335" t="e">
        <f>'Итого 6 дней 2 нед'!J37+'Итого за 1 нед'!J37</f>
        <v>#REF!</v>
      </c>
      <c r="K37" s="364" t="e">
        <f>J37+I37+H37+G37+F37+E37+D37</f>
        <v>#REF!</v>
      </c>
      <c r="L37" s="392"/>
      <c r="M37" s="392"/>
      <c r="N37" s="392"/>
      <c r="O37" s="392"/>
      <c r="P37" s="392"/>
      <c r="Q37" s="392"/>
      <c r="R37" s="392"/>
      <c r="S37" s="394" t="e">
        <f t="shared" si="0"/>
        <v>#REF!</v>
      </c>
      <c r="T37" s="392"/>
      <c r="U37" s="394" t="e">
        <f t="shared" si="1"/>
        <v>#REF!</v>
      </c>
    </row>
    <row r="38" spans="1:21" x14ac:dyDescent="0.3">
      <c r="A38" s="80">
        <v>28</v>
      </c>
      <c r="B38" s="272" t="s">
        <v>22</v>
      </c>
      <c r="C38" s="129" t="s">
        <v>12</v>
      </c>
      <c r="D38" s="291" t="e">
        <f>'Итого 6 дней 2 нед'!D38+'Итого за 1 нед'!D38</f>
        <v>#REF!</v>
      </c>
      <c r="E38" s="291" t="e">
        <f>'Итого 6 дней 2 нед'!E38+'Итого за 1 нед'!E38</f>
        <v>#REF!</v>
      </c>
      <c r="F38" s="291" t="e">
        <f>'Итого 6 дней 2 нед'!F38+'Итого за 1 нед'!F38</f>
        <v>#REF!</v>
      </c>
      <c r="G38" s="291" t="e">
        <f>'Итого 6 дней 2 нед'!G38+'Итого за 1 нед'!G38</f>
        <v>#REF!</v>
      </c>
      <c r="H38" s="292" t="e">
        <f>'Итого 6 дней 2 нед'!H38+'Итого за 1 нед'!H38</f>
        <v>#REF!</v>
      </c>
      <c r="I38" s="335" t="e">
        <f>'Итого 6 дней 2 нед'!I38+'Итого за 1 нед'!I38</f>
        <v>#REF!</v>
      </c>
      <c r="J38" s="335" t="e">
        <f>'Итого 6 дней 2 нед'!J38+'Итого за 1 нед'!J38</f>
        <v>#REF!</v>
      </c>
      <c r="K38" s="364" t="e">
        <f>J38+I38+H38+G38+F38+E38+D38</f>
        <v>#REF!</v>
      </c>
      <c r="L38" s="392"/>
      <c r="M38" s="392"/>
      <c r="N38" s="392"/>
      <c r="O38" s="392"/>
      <c r="P38" s="392"/>
      <c r="Q38" s="392"/>
      <c r="R38" s="392"/>
      <c r="S38" s="394" t="e">
        <f t="shared" si="0"/>
        <v>#REF!</v>
      </c>
      <c r="T38" s="392"/>
      <c r="U38" s="394" t="e">
        <f t="shared" si="1"/>
        <v>#REF!</v>
      </c>
    </row>
    <row r="39" spans="1:21" ht="15" customHeight="1" x14ac:dyDescent="0.3">
      <c r="A39" s="80">
        <v>29</v>
      </c>
      <c r="B39" s="275" t="s">
        <v>224</v>
      </c>
      <c r="C39" s="129" t="s">
        <v>12</v>
      </c>
      <c r="D39" s="291" t="e">
        <f>'Итого 6 дней 2 нед'!D39+'Итого за 1 нед'!D39</f>
        <v>#REF!</v>
      </c>
      <c r="E39" s="291" t="e">
        <f>'Итого 6 дней 2 нед'!E39+'Итого за 1 нед'!E39</f>
        <v>#REF!</v>
      </c>
      <c r="F39" s="291" t="e">
        <f>'Итого 6 дней 2 нед'!F39+'Итого за 1 нед'!F39</f>
        <v>#REF!</v>
      </c>
      <c r="G39" s="291" t="e">
        <f>'Итого 6 дней 2 нед'!G39+'Итого за 1 нед'!G39</f>
        <v>#REF!</v>
      </c>
      <c r="H39" s="292" t="e">
        <f>'Итого 6 дней 2 нед'!H39+'Итого за 1 нед'!H39</f>
        <v>#REF!</v>
      </c>
      <c r="I39" s="335" t="e">
        <f>'Итого 6 дней 2 нед'!I39+'Итого за 1 нед'!I39</f>
        <v>#REF!</v>
      </c>
      <c r="J39" s="335" t="e">
        <f>'Итого 6 дней 2 нед'!J39+'Итого за 1 нед'!J39</f>
        <v>#REF!</v>
      </c>
      <c r="K39" s="364" t="e">
        <f>J39+I39+H39+G39+F39+E39+D39</f>
        <v>#REF!</v>
      </c>
      <c r="L39" s="392"/>
      <c r="M39" s="392"/>
      <c r="N39" s="392"/>
      <c r="O39" s="392"/>
      <c r="P39" s="392"/>
      <c r="Q39" s="392"/>
      <c r="R39" s="392"/>
      <c r="S39" s="394" t="e">
        <f t="shared" si="0"/>
        <v>#REF!</v>
      </c>
      <c r="T39" s="392"/>
      <c r="U39" s="394" t="e">
        <f t="shared" si="1"/>
        <v>#REF!</v>
      </c>
    </row>
    <row r="40" spans="1:21" x14ac:dyDescent="0.3">
      <c r="A40" s="138"/>
      <c r="B40" s="271" t="s">
        <v>23</v>
      </c>
      <c r="C40" s="75"/>
      <c r="D40" s="291"/>
      <c r="E40" s="291"/>
      <c r="F40" s="291"/>
      <c r="G40" s="291"/>
      <c r="H40" s="292"/>
      <c r="I40" s="335"/>
      <c r="J40" s="335"/>
      <c r="K40" s="364"/>
      <c r="L40" s="392"/>
      <c r="M40" s="392"/>
      <c r="N40" s="392"/>
      <c r="O40" s="392"/>
      <c r="P40" s="392"/>
      <c r="Q40" s="392"/>
      <c r="R40" s="392"/>
      <c r="S40" s="394">
        <f t="shared" si="0"/>
        <v>0</v>
      </c>
      <c r="T40" s="392"/>
      <c r="U40" s="394">
        <f t="shared" si="1"/>
        <v>0</v>
      </c>
    </row>
    <row r="41" spans="1:21" ht="15" customHeight="1" x14ac:dyDescent="0.3">
      <c r="A41" s="80">
        <v>30</v>
      </c>
      <c r="B41" s="239" t="s">
        <v>24</v>
      </c>
      <c r="C41" s="130" t="s">
        <v>12</v>
      </c>
      <c r="D41" s="291" t="e">
        <f>'Итого 6 дней 2 нед'!D41+'Итого за 1 нед'!D41</f>
        <v>#REF!</v>
      </c>
      <c r="E41" s="291" t="e">
        <f>'Итого 6 дней 2 нед'!E41+'Итого за 1 нед'!E41</f>
        <v>#REF!</v>
      </c>
      <c r="F41" s="291" t="e">
        <f>'Итого 6 дней 2 нед'!F41+'Итого за 1 нед'!F41</f>
        <v>#REF!</v>
      </c>
      <c r="G41" s="291" t="e">
        <f>'Итого 6 дней 2 нед'!G41+'Итого за 1 нед'!G41</f>
        <v>#REF!</v>
      </c>
      <c r="H41" s="292" t="e">
        <f>'Итого 6 дней 2 нед'!H41+'Итого за 1 нед'!H41</f>
        <v>#REF!</v>
      </c>
      <c r="I41" s="335" t="e">
        <f>'Итого 6 дней 2 нед'!I41+'Итого за 1 нед'!I41</f>
        <v>#REF!</v>
      </c>
      <c r="J41" s="335" t="e">
        <f>'Итого 6 дней 2 нед'!J41+'Итого за 1 нед'!J41</f>
        <v>#REF!</v>
      </c>
      <c r="K41" s="364" t="e">
        <f t="shared" ref="K41:K60" si="4">J41+I41+H41+G41+F41+E41+D41</f>
        <v>#REF!</v>
      </c>
      <c r="L41" s="392"/>
      <c r="M41" s="392"/>
      <c r="N41" s="392"/>
      <c r="O41" s="392"/>
      <c r="P41" s="392"/>
      <c r="Q41" s="392"/>
      <c r="R41" s="392"/>
      <c r="S41" s="394" t="e">
        <f t="shared" si="0"/>
        <v>#REF!</v>
      </c>
      <c r="T41" s="392"/>
      <c r="U41" s="394" t="e">
        <f t="shared" si="1"/>
        <v>#REF!</v>
      </c>
    </row>
    <row r="42" spans="1:21" x14ac:dyDescent="0.3">
      <c r="A42" s="80">
        <v>31</v>
      </c>
      <c r="B42" s="272" t="s">
        <v>25</v>
      </c>
      <c r="C42" s="129" t="s">
        <v>12</v>
      </c>
      <c r="D42" s="291" t="e">
        <f>'Итого 6 дней 2 нед'!D42+'Итого за 1 нед'!D42</f>
        <v>#REF!</v>
      </c>
      <c r="E42" s="291" t="e">
        <f>'Итого 6 дней 2 нед'!E42+'Итого за 1 нед'!E42</f>
        <v>#REF!</v>
      </c>
      <c r="F42" s="291" t="e">
        <f>'Итого 6 дней 2 нед'!F42+'Итого за 1 нед'!F42</f>
        <v>#REF!</v>
      </c>
      <c r="G42" s="291" t="e">
        <f>'Итого 6 дней 2 нед'!G42+'Итого за 1 нед'!G42</f>
        <v>#REF!</v>
      </c>
      <c r="H42" s="292" t="e">
        <f>'Итого 6 дней 2 нед'!H42+'Итого за 1 нед'!H42</f>
        <v>#REF!</v>
      </c>
      <c r="I42" s="335" t="e">
        <f>'Итого 6 дней 2 нед'!I42+'Итого за 1 нед'!I42</f>
        <v>#REF!</v>
      </c>
      <c r="J42" s="335" t="e">
        <f>'Итого 6 дней 2 нед'!J42+'Итого за 1 нед'!J42</f>
        <v>#REF!</v>
      </c>
      <c r="K42" s="364" t="e">
        <f t="shared" si="4"/>
        <v>#REF!</v>
      </c>
      <c r="L42" s="392"/>
      <c r="M42" s="392"/>
      <c r="N42" s="392"/>
      <c r="O42" s="392"/>
      <c r="P42" s="392"/>
      <c r="Q42" s="392"/>
      <c r="R42" s="392"/>
      <c r="S42" s="394" t="e">
        <f t="shared" si="0"/>
        <v>#REF!</v>
      </c>
      <c r="T42" s="392"/>
      <c r="U42" s="394" t="e">
        <f t="shared" si="1"/>
        <v>#REF!</v>
      </c>
    </row>
    <row r="43" spans="1:21" ht="15" customHeight="1" x14ac:dyDescent="0.3">
      <c r="A43" s="80">
        <v>32</v>
      </c>
      <c r="B43" s="272" t="s">
        <v>26</v>
      </c>
      <c r="C43" s="129" t="s">
        <v>12</v>
      </c>
      <c r="D43" s="291" t="e">
        <f>'Итого 6 дней 2 нед'!D43+'Итого за 1 нед'!D43</f>
        <v>#REF!</v>
      </c>
      <c r="E43" s="291" t="e">
        <f>'Итого 6 дней 2 нед'!E43+'Итого за 1 нед'!E43</f>
        <v>#REF!</v>
      </c>
      <c r="F43" s="291" t="e">
        <f>'Итого 6 дней 2 нед'!F43+'Итого за 1 нед'!F43</f>
        <v>#REF!</v>
      </c>
      <c r="G43" s="291" t="e">
        <f>'Итого 6 дней 2 нед'!G43+'Итого за 1 нед'!G43</f>
        <v>#REF!</v>
      </c>
      <c r="H43" s="292" t="e">
        <f>'Итого 6 дней 2 нед'!H43+'Итого за 1 нед'!H43</f>
        <v>#REF!</v>
      </c>
      <c r="I43" s="335" t="e">
        <f>'Итого 6 дней 2 нед'!I43+'Итого за 1 нед'!I43</f>
        <v>#REF!</v>
      </c>
      <c r="J43" s="335" t="e">
        <f>'Итого 6 дней 2 нед'!J43+'Итого за 1 нед'!J43</f>
        <v>#REF!</v>
      </c>
      <c r="K43" s="364" t="e">
        <f t="shared" si="4"/>
        <v>#REF!</v>
      </c>
      <c r="L43" s="392"/>
      <c r="M43" s="392"/>
      <c r="N43" s="392"/>
      <c r="O43" s="392"/>
      <c r="P43" s="392"/>
      <c r="Q43" s="392"/>
      <c r="R43" s="392"/>
      <c r="S43" s="394" t="e">
        <f t="shared" si="0"/>
        <v>#REF!</v>
      </c>
      <c r="T43" s="392"/>
      <c r="U43" s="394" t="e">
        <f t="shared" si="1"/>
        <v>#REF!</v>
      </c>
    </row>
    <row r="44" spans="1:21" x14ac:dyDescent="0.3">
      <c r="A44" s="80">
        <v>33</v>
      </c>
      <c r="B44" s="272" t="s">
        <v>27</v>
      </c>
      <c r="C44" s="129" t="s">
        <v>12</v>
      </c>
      <c r="D44" s="291" t="e">
        <f>'Итого 6 дней 2 нед'!D44+'Итого за 1 нед'!D44</f>
        <v>#REF!</v>
      </c>
      <c r="E44" s="291" t="e">
        <f>'Итого 6 дней 2 нед'!E44+'Итого за 1 нед'!E44</f>
        <v>#REF!</v>
      </c>
      <c r="F44" s="291" t="e">
        <f>'Итого 6 дней 2 нед'!F44+'Итого за 1 нед'!F44</f>
        <v>#REF!</v>
      </c>
      <c r="G44" s="291" t="e">
        <f>'Итого 6 дней 2 нед'!G44+'Итого за 1 нед'!G44</f>
        <v>#REF!</v>
      </c>
      <c r="H44" s="292" t="e">
        <f>'Итого 6 дней 2 нед'!H44+'Итого за 1 нед'!H44</f>
        <v>#REF!</v>
      </c>
      <c r="I44" s="335" t="e">
        <f>'Итого 6 дней 2 нед'!I44+'Итого за 1 нед'!I44</f>
        <v>#REF!</v>
      </c>
      <c r="J44" s="335" t="e">
        <f>'Итого 6 дней 2 нед'!J44+'Итого за 1 нед'!J44</f>
        <v>#REF!</v>
      </c>
      <c r="K44" s="364" t="e">
        <f t="shared" si="4"/>
        <v>#REF!</v>
      </c>
      <c r="L44" s="392"/>
      <c r="M44" s="392"/>
      <c r="N44" s="392"/>
      <c r="O44" s="392"/>
      <c r="P44" s="392"/>
      <c r="Q44" s="392"/>
      <c r="R44" s="392"/>
      <c r="S44" s="394" t="e">
        <f t="shared" si="0"/>
        <v>#REF!</v>
      </c>
      <c r="T44" s="392"/>
      <c r="U44" s="394" t="e">
        <f t="shared" si="1"/>
        <v>#REF!</v>
      </c>
    </row>
    <row r="45" spans="1:21" s="162" customFormat="1" x14ac:dyDescent="0.3">
      <c r="A45" s="274">
        <v>34</v>
      </c>
      <c r="B45" s="239" t="s">
        <v>28</v>
      </c>
      <c r="C45" s="377" t="s">
        <v>12</v>
      </c>
      <c r="D45" s="291" t="e">
        <f>'Итого 6 дней 2 нед'!D45+'Итого за 1 нед'!D45</f>
        <v>#REF!</v>
      </c>
      <c r="E45" s="291" t="e">
        <f>'Итого 6 дней 2 нед'!E45+'Итого за 1 нед'!E45</f>
        <v>#REF!</v>
      </c>
      <c r="F45" s="291" t="e">
        <f>'Итого 6 дней 2 нед'!F45+'Итого за 1 нед'!F45</f>
        <v>#REF!</v>
      </c>
      <c r="G45" s="291" t="e">
        <f>'Итого 6 дней 2 нед'!G45+'Итого за 1 нед'!G45</f>
        <v>#REF!</v>
      </c>
      <c r="H45" s="292" t="e">
        <f>'Итого 6 дней 2 нед'!H45+'Итого за 1 нед'!H45</f>
        <v>#REF!</v>
      </c>
      <c r="I45" s="335" t="e">
        <f>'Итого 6 дней 2 нед'!I45+'Итого за 1 нед'!I45</f>
        <v>#REF!</v>
      </c>
      <c r="J45" s="335" t="e">
        <f>'Итого 6 дней 2 нед'!J45+'Итого за 1 нед'!J45</f>
        <v>#REF!</v>
      </c>
      <c r="K45" s="364" t="e">
        <f t="shared" si="4"/>
        <v>#REF!</v>
      </c>
      <c r="L45" s="384"/>
      <c r="M45" s="384"/>
      <c r="N45" s="384"/>
      <c r="O45" s="384"/>
      <c r="P45" s="384"/>
      <c r="Q45" s="384"/>
      <c r="R45" s="384"/>
      <c r="S45" s="394" t="e">
        <f t="shared" si="0"/>
        <v>#REF!</v>
      </c>
      <c r="T45" s="384"/>
      <c r="U45" s="394" t="e">
        <f t="shared" si="1"/>
        <v>#REF!</v>
      </c>
    </row>
    <row r="46" spans="1:21" x14ac:dyDescent="0.3">
      <c r="A46" s="80">
        <v>35</v>
      </c>
      <c r="B46" s="239" t="s">
        <v>29</v>
      </c>
      <c r="C46" s="130" t="s">
        <v>12</v>
      </c>
      <c r="D46" s="291" t="e">
        <f>'Итого 6 дней 2 нед'!D46+'Итого за 1 нед'!D46</f>
        <v>#REF!</v>
      </c>
      <c r="E46" s="291" t="e">
        <f>'Итого 6 дней 2 нед'!E46+'Итого за 1 нед'!E46</f>
        <v>#REF!</v>
      </c>
      <c r="F46" s="291" t="e">
        <f>'Итого 6 дней 2 нед'!F46+'Итого за 1 нед'!F46</f>
        <v>#REF!</v>
      </c>
      <c r="G46" s="291" t="e">
        <f>'Итого 6 дней 2 нед'!G46+'Итого за 1 нед'!G46</f>
        <v>#REF!</v>
      </c>
      <c r="H46" s="292" t="e">
        <f>'Итого 6 дней 2 нед'!H46+'Итого за 1 нед'!H46</f>
        <v>#REF!</v>
      </c>
      <c r="I46" s="335" t="e">
        <f>'Итого 6 дней 2 нед'!I46+'Итого за 1 нед'!I46</f>
        <v>#REF!</v>
      </c>
      <c r="J46" s="335" t="e">
        <f>'Итого 6 дней 2 нед'!J46+'Итого за 1 нед'!J46</f>
        <v>#REF!</v>
      </c>
      <c r="K46" s="364" t="e">
        <f t="shared" si="4"/>
        <v>#REF!</v>
      </c>
      <c r="L46" s="392"/>
      <c r="M46" s="392"/>
      <c r="N46" s="392"/>
      <c r="O46" s="392"/>
      <c r="P46" s="392"/>
      <c r="Q46" s="392"/>
      <c r="R46" s="392"/>
      <c r="S46" s="394" t="e">
        <f t="shared" si="0"/>
        <v>#REF!</v>
      </c>
      <c r="T46" s="392"/>
      <c r="U46" s="394" t="e">
        <f t="shared" si="1"/>
        <v>#REF!</v>
      </c>
    </row>
    <row r="47" spans="1:21" x14ac:dyDescent="0.3">
      <c r="A47" s="80">
        <v>36</v>
      </c>
      <c r="B47" s="239" t="s">
        <v>30</v>
      </c>
      <c r="C47" s="130" t="s">
        <v>12</v>
      </c>
      <c r="D47" s="291" t="e">
        <f>'Итого 6 дней 2 нед'!D47+'Итого за 1 нед'!D47</f>
        <v>#REF!</v>
      </c>
      <c r="E47" s="291" t="e">
        <f>'Итого 6 дней 2 нед'!E47+'Итого за 1 нед'!E47</f>
        <v>#REF!</v>
      </c>
      <c r="F47" s="291" t="e">
        <f>'Итого 6 дней 2 нед'!F47+'Итого за 1 нед'!F47</f>
        <v>#REF!</v>
      </c>
      <c r="G47" s="291" t="e">
        <f>'Итого 6 дней 2 нед'!G47+'Итого за 1 нед'!G47</f>
        <v>#REF!</v>
      </c>
      <c r="H47" s="292" t="e">
        <f>'Итого 6 дней 2 нед'!H47+'Итого за 1 нед'!H47</f>
        <v>#REF!</v>
      </c>
      <c r="I47" s="335" t="e">
        <f>'Итого 6 дней 2 нед'!I47+'Итого за 1 нед'!I47</f>
        <v>#REF!</v>
      </c>
      <c r="J47" s="335" t="e">
        <f>'Итого 6 дней 2 нед'!J47+'Итого за 1 нед'!J47</f>
        <v>#REF!</v>
      </c>
      <c r="K47" s="364" t="e">
        <f t="shared" si="4"/>
        <v>#REF!</v>
      </c>
      <c r="L47" s="392"/>
      <c r="M47" s="392"/>
      <c r="N47" s="392"/>
      <c r="O47" s="392"/>
      <c r="P47" s="392"/>
      <c r="Q47" s="392"/>
      <c r="R47" s="392"/>
      <c r="S47" s="394" t="e">
        <f t="shared" si="0"/>
        <v>#REF!</v>
      </c>
      <c r="T47" s="392"/>
      <c r="U47" s="394" t="e">
        <f t="shared" si="1"/>
        <v>#REF!</v>
      </c>
    </row>
    <row r="48" spans="1:21" ht="15" customHeight="1" x14ac:dyDescent="0.3">
      <c r="A48" s="80">
        <v>37</v>
      </c>
      <c r="B48" s="239" t="s">
        <v>31</v>
      </c>
      <c r="C48" s="130" t="s">
        <v>12</v>
      </c>
      <c r="D48" s="291" t="e">
        <f>'Итого 6 дней 2 нед'!D48+'Итого за 1 нед'!D48</f>
        <v>#REF!</v>
      </c>
      <c r="E48" s="291" t="e">
        <f>'Итого 6 дней 2 нед'!E48+'Итого за 1 нед'!E48</f>
        <v>#REF!</v>
      </c>
      <c r="F48" s="291" t="e">
        <f>'Итого 6 дней 2 нед'!F48+'Итого за 1 нед'!F48</f>
        <v>#REF!</v>
      </c>
      <c r="G48" s="291" t="e">
        <f>'Итого 6 дней 2 нед'!G48+'Итого за 1 нед'!G48</f>
        <v>#REF!</v>
      </c>
      <c r="H48" s="292" t="e">
        <f>'Итого 6 дней 2 нед'!H48+'Итого за 1 нед'!H48</f>
        <v>#REF!</v>
      </c>
      <c r="I48" s="335" t="e">
        <f>'Итого 6 дней 2 нед'!I48+'Итого за 1 нед'!I48</f>
        <v>#REF!</v>
      </c>
      <c r="J48" s="335" t="e">
        <f>'Итого 6 дней 2 нед'!J48+'Итого за 1 нед'!J48</f>
        <v>#REF!</v>
      </c>
      <c r="K48" s="364" t="e">
        <f t="shared" si="4"/>
        <v>#REF!</v>
      </c>
      <c r="L48" s="392"/>
      <c r="M48" s="392"/>
      <c r="N48" s="392"/>
      <c r="O48" s="392"/>
      <c r="P48" s="392"/>
      <c r="Q48" s="392"/>
      <c r="R48" s="392"/>
      <c r="S48" s="394" t="e">
        <f t="shared" si="0"/>
        <v>#REF!</v>
      </c>
      <c r="T48" s="392"/>
      <c r="U48" s="394" t="e">
        <f t="shared" si="1"/>
        <v>#REF!</v>
      </c>
    </row>
    <row r="49" spans="1:21" s="162" customFormat="1" ht="15" customHeight="1" x14ac:dyDescent="0.3">
      <c r="A49" s="274">
        <v>38</v>
      </c>
      <c r="B49" s="239" t="s">
        <v>32</v>
      </c>
      <c r="C49" s="377" t="s">
        <v>12</v>
      </c>
      <c r="D49" s="291" t="e">
        <f>'Итого 6 дней 2 нед'!D49+'Итого за 1 нед'!D49</f>
        <v>#REF!</v>
      </c>
      <c r="E49" s="291" t="e">
        <f>'Итого 6 дней 2 нед'!E49+'Итого за 1 нед'!E49</f>
        <v>#REF!</v>
      </c>
      <c r="F49" s="291" t="e">
        <f>'Итого 6 дней 2 нед'!F49+'Итого за 1 нед'!F49</f>
        <v>#REF!</v>
      </c>
      <c r="G49" s="291" t="e">
        <f>'Итого 6 дней 2 нед'!G49+'Итого за 1 нед'!G49</f>
        <v>#REF!</v>
      </c>
      <c r="H49" s="292" t="e">
        <f>'Итого 6 дней 2 нед'!H49+'Итого за 1 нед'!H49</f>
        <v>#REF!</v>
      </c>
      <c r="I49" s="335" t="e">
        <f>'Итого 6 дней 2 нед'!I49+'Итого за 1 нед'!I49</f>
        <v>#REF!</v>
      </c>
      <c r="J49" s="335" t="e">
        <f>'Итого 6 дней 2 нед'!J49+'Итого за 1 нед'!J49</f>
        <v>#REF!</v>
      </c>
      <c r="K49" s="364" t="e">
        <f t="shared" si="4"/>
        <v>#REF!</v>
      </c>
      <c r="L49" s="384"/>
      <c r="M49" s="384"/>
      <c r="N49" s="384"/>
      <c r="O49" s="384"/>
      <c r="P49" s="384"/>
      <c r="Q49" s="384"/>
      <c r="R49" s="384"/>
      <c r="S49" s="394" t="e">
        <f t="shared" si="0"/>
        <v>#REF!</v>
      </c>
      <c r="T49" s="384"/>
      <c r="U49" s="394" t="e">
        <f t="shared" si="1"/>
        <v>#REF!</v>
      </c>
    </row>
    <row r="50" spans="1:21" x14ac:dyDescent="0.3">
      <c r="A50" s="80">
        <v>39</v>
      </c>
      <c r="B50" s="239" t="s">
        <v>33</v>
      </c>
      <c r="C50" s="130" t="s">
        <v>12</v>
      </c>
      <c r="D50" s="291" t="e">
        <f>'Итого 6 дней 2 нед'!D50+'Итого за 1 нед'!D50</f>
        <v>#REF!</v>
      </c>
      <c r="E50" s="291" t="e">
        <f>'Итого 6 дней 2 нед'!E50+'Итого за 1 нед'!E50</f>
        <v>#REF!</v>
      </c>
      <c r="F50" s="291" t="e">
        <f>'Итого 6 дней 2 нед'!F50+'Итого за 1 нед'!F50</f>
        <v>#REF!</v>
      </c>
      <c r="G50" s="291" t="e">
        <f>'Итого 6 дней 2 нед'!G50+'Итого за 1 нед'!G50</f>
        <v>#REF!</v>
      </c>
      <c r="H50" s="292" t="e">
        <f>'Итого 6 дней 2 нед'!H50+'Итого за 1 нед'!H50</f>
        <v>#REF!</v>
      </c>
      <c r="I50" s="335" t="e">
        <f>'Итого 6 дней 2 нед'!I50+'Итого за 1 нед'!I50</f>
        <v>#REF!</v>
      </c>
      <c r="J50" s="335" t="e">
        <f>'Итого 6 дней 2 нед'!J50+'Итого за 1 нед'!J50</f>
        <v>#REF!</v>
      </c>
      <c r="K50" s="364" t="e">
        <f t="shared" si="4"/>
        <v>#REF!</v>
      </c>
      <c r="L50" s="392"/>
      <c r="M50" s="392"/>
      <c r="N50" s="392"/>
      <c r="O50" s="392"/>
      <c r="P50" s="392"/>
      <c r="Q50" s="392"/>
      <c r="R50" s="392"/>
      <c r="S50" s="394" t="e">
        <f t="shared" si="0"/>
        <v>#REF!</v>
      </c>
      <c r="T50" s="392"/>
      <c r="U50" s="394" t="e">
        <f t="shared" si="1"/>
        <v>#REF!</v>
      </c>
    </row>
    <row r="51" spans="1:21" x14ac:dyDescent="0.3">
      <c r="A51" s="80">
        <v>40</v>
      </c>
      <c r="B51" s="239" t="s">
        <v>34</v>
      </c>
      <c r="C51" s="130" t="s">
        <v>12</v>
      </c>
      <c r="D51" s="291" t="e">
        <f>'Итого 6 дней 2 нед'!D51+'Итого за 1 нед'!D51</f>
        <v>#REF!</v>
      </c>
      <c r="E51" s="291" t="e">
        <f>'Итого 6 дней 2 нед'!E51+'Итого за 1 нед'!E51</f>
        <v>#REF!</v>
      </c>
      <c r="F51" s="291" t="e">
        <f>'Итого 6 дней 2 нед'!F51+'Итого за 1 нед'!F51</f>
        <v>#REF!</v>
      </c>
      <c r="G51" s="291" t="e">
        <f>'Итого 6 дней 2 нед'!G51+'Итого за 1 нед'!G51</f>
        <v>#REF!</v>
      </c>
      <c r="H51" s="292" t="e">
        <f>'Итого 6 дней 2 нед'!H51+'Итого за 1 нед'!H51</f>
        <v>#REF!</v>
      </c>
      <c r="I51" s="335" t="e">
        <f>'Итого 6 дней 2 нед'!I51+'Итого за 1 нед'!I51</f>
        <v>#REF!</v>
      </c>
      <c r="J51" s="335" t="e">
        <f>'Итого 6 дней 2 нед'!J51+'Итого за 1 нед'!J51</f>
        <v>#REF!</v>
      </c>
      <c r="K51" s="364" t="e">
        <f t="shared" si="4"/>
        <v>#REF!</v>
      </c>
      <c r="L51" s="392"/>
      <c r="M51" s="392"/>
      <c r="N51" s="392"/>
      <c r="O51" s="392"/>
      <c r="P51" s="392"/>
      <c r="Q51" s="392"/>
      <c r="R51" s="392"/>
      <c r="S51" s="394" t="e">
        <f t="shared" si="0"/>
        <v>#REF!</v>
      </c>
      <c r="T51" s="392"/>
      <c r="U51" s="394" t="e">
        <f t="shared" si="1"/>
        <v>#REF!</v>
      </c>
    </row>
    <row r="52" spans="1:21" x14ac:dyDescent="0.3">
      <c r="A52" s="80">
        <v>41</v>
      </c>
      <c r="B52" s="272" t="s">
        <v>35</v>
      </c>
      <c r="C52" s="129" t="s">
        <v>12</v>
      </c>
      <c r="D52" s="291" t="e">
        <f>'Итого 6 дней 2 нед'!D52+'Итого за 1 нед'!D52</f>
        <v>#REF!</v>
      </c>
      <c r="E52" s="291" t="e">
        <f>'Итого 6 дней 2 нед'!E52+'Итого за 1 нед'!E52</f>
        <v>#REF!</v>
      </c>
      <c r="F52" s="291" t="e">
        <f>'Итого 6 дней 2 нед'!F52+'Итого за 1 нед'!F52</f>
        <v>#REF!</v>
      </c>
      <c r="G52" s="291" t="e">
        <f>'Итого 6 дней 2 нед'!G52+'Итого за 1 нед'!G52</f>
        <v>#REF!</v>
      </c>
      <c r="H52" s="292" t="e">
        <f>'Итого 6 дней 2 нед'!H52+'Итого за 1 нед'!H52</f>
        <v>#REF!</v>
      </c>
      <c r="I52" s="335" t="e">
        <f>'Итого 6 дней 2 нед'!I52+'Итого за 1 нед'!I52</f>
        <v>#REF!</v>
      </c>
      <c r="J52" s="335" t="e">
        <f>'Итого 6 дней 2 нед'!J52+'Итого за 1 нед'!J52</f>
        <v>#REF!</v>
      </c>
      <c r="K52" s="364" t="e">
        <f t="shared" si="4"/>
        <v>#REF!</v>
      </c>
      <c r="L52" s="392"/>
      <c r="M52" s="392"/>
      <c r="N52" s="392"/>
      <c r="O52" s="392"/>
      <c r="P52" s="392"/>
      <c r="Q52" s="392"/>
      <c r="R52" s="392"/>
      <c r="S52" s="394" t="e">
        <f t="shared" si="0"/>
        <v>#REF!</v>
      </c>
      <c r="T52" s="392"/>
      <c r="U52" s="394" t="e">
        <f t="shared" si="1"/>
        <v>#REF!</v>
      </c>
    </row>
    <row r="53" spans="1:21" ht="15" customHeight="1" x14ac:dyDescent="0.3">
      <c r="A53" s="80">
        <v>42</v>
      </c>
      <c r="B53" s="240" t="s">
        <v>39</v>
      </c>
      <c r="C53" s="131" t="s">
        <v>12</v>
      </c>
      <c r="D53" s="291" t="e">
        <f>'Итого 6 дней 2 нед'!D53+'Итого за 1 нед'!D53</f>
        <v>#REF!</v>
      </c>
      <c r="E53" s="291" t="e">
        <f>'Итого 6 дней 2 нед'!E53+'Итого за 1 нед'!E53</f>
        <v>#REF!</v>
      </c>
      <c r="F53" s="291" t="e">
        <f>'Итого 6 дней 2 нед'!F53+'Итого за 1 нед'!F53</f>
        <v>#REF!</v>
      </c>
      <c r="G53" s="291" t="e">
        <f>'Итого 6 дней 2 нед'!G53+'Итого за 1 нед'!G53</f>
        <v>#REF!</v>
      </c>
      <c r="H53" s="292" t="e">
        <f>'Итого 6 дней 2 нед'!H53+'Итого за 1 нед'!H53</f>
        <v>#REF!</v>
      </c>
      <c r="I53" s="335" t="e">
        <f>'Итого 6 дней 2 нед'!I53+'Итого за 1 нед'!I53</f>
        <v>#REF!</v>
      </c>
      <c r="J53" s="335" t="e">
        <f>'Итого 6 дней 2 нед'!J53+'Итого за 1 нед'!J53</f>
        <v>#REF!</v>
      </c>
      <c r="K53" s="364" t="e">
        <f t="shared" si="4"/>
        <v>#REF!</v>
      </c>
      <c r="L53" s="392"/>
      <c r="M53" s="392"/>
      <c r="N53" s="392"/>
      <c r="O53" s="392"/>
      <c r="P53" s="392"/>
      <c r="Q53" s="392"/>
      <c r="R53" s="392"/>
      <c r="S53" s="394" t="e">
        <f t="shared" si="0"/>
        <v>#REF!</v>
      </c>
      <c r="T53" s="392"/>
      <c r="U53" s="394" t="e">
        <f t="shared" si="1"/>
        <v>#REF!</v>
      </c>
    </row>
    <row r="54" spans="1:21" ht="16.5" customHeight="1" x14ac:dyDescent="0.3">
      <c r="A54" s="80">
        <v>43</v>
      </c>
      <c r="B54" s="272" t="s">
        <v>186</v>
      </c>
      <c r="C54" s="129" t="s">
        <v>12</v>
      </c>
      <c r="D54" s="291" t="e">
        <f>'Итого 6 дней 2 нед'!D54+'Итого за 1 нед'!D54</f>
        <v>#REF!</v>
      </c>
      <c r="E54" s="291" t="e">
        <f>'Итого 6 дней 2 нед'!E54+'Итого за 1 нед'!E54</f>
        <v>#REF!</v>
      </c>
      <c r="F54" s="291" t="e">
        <f>'Итого 6 дней 2 нед'!F54+'Итого за 1 нед'!F54</f>
        <v>#REF!</v>
      </c>
      <c r="G54" s="291" t="e">
        <f>'Итого 6 дней 2 нед'!G54+'Итого за 1 нед'!G54</f>
        <v>#REF!</v>
      </c>
      <c r="H54" s="292" t="e">
        <f>'Итого 6 дней 2 нед'!H54+'Итого за 1 нед'!H54</f>
        <v>#REF!</v>
      </c>
      <c r="I54" s="335" t="e">
        <f>'Итого 6 дней 2 нед'!I54+'Итого за 1 нед'!I54</f>
        <v>#REF!</v>
      </c>
      <c r="J54" s="335" t="e">
        <f>'Итого 6 дней 2 нед'!J54+'Итого за 1 нед'!J54</f>
        <v>#REF!</v>
      </c>
      <c r="K54" s="364" t="e">
        <f t="shared" si="4"/>
        <v>#REF!</v>
      </c>
      <c r="L54" s="392"/>
      <c r="M54" s="392"/>
      <c r="N54" s="392"/>
      <c r="O54" s="392"/>
      <c r="P54" s="392"/>
      <c r="Q54" s="392"/>
      <c r="R54" s="392"/>
      <c r="S54" s="394" t="e">
        <f t="shared" si="0"/>
        <v>#REF!</v>
      </c>
      <c r="T54" s="392"/>
      <c r="U54" s="394" t="e">
        <f t="shared" si="1"/>
        <v>#REF!</v>
      </c>
    </row>
    <row r="55" spans="1:21" x14ac:dyDescent="0.3">
      <c r="A55" s="80">
        <v>44</v>
      </c>
      <c r="B55" s="239" t="s">
        <v>36</v>
      </c>
      <c r="C55" s="130" t="s">
        <v>12</v>
      </c>
      <c r="D55" s="291" t="e">
        <f>'Итого 6 дней 2 нед'!D55+'Итого за 1 нед'!D55</f>
        <v>#REF!</v>
      </c>
      <c r="E55" s="291" t="e">
        <f>'Итого 6 дней 2 нед'!E55+'Итого за 1 нед'!E55</f>
        <v>#REF!</v>
      </c>
      <c r="F55" s="291" t="e">
        <f>'Итого 6 дней 2 нед'!F55+'Итого за 1 нед'!F55</f>
        <v>#REF!</v>
      </c>
      <c r="G55" s="291" t="e">
        <f>'Итого 6 дней 2 нед'!G55+'Итого за 1 нед'!G55</f>
        <v>#REF!</v>
      </c>
      <c r="H55" s="292" t="e">
        <f>'Итого 6 дней 2 нед'!H55+'Итого за 1 нед'!H55</f>
        <v>#REF!</v>
      </c>
      <c r="I55" s="335" t="e">
        <f>'Итого 6 дней 2 нед'!I55+'Итого за 1 нед'!I55</f>
        <v>#REF!</v>
      </c>
      <c r="J55" s="335" t="e">
        <f>'Итого 6 дней 2 нед'!J55+'Итого за 1 нед'!J55</f>
        <v>#REF!</v>
      </c>
      <c r="K55" s="364" t="e">
        <f t="shared" si="4"/>
        <v>#REF!</v>
      </c>
      <c r="L55" s="392"/>
      <c r="M55" s="392"/>
      <c r="N55" s="392"/>
      <c r="O55" s="392"/>
      <c r="P55" s="392"/>
      <c r="Q55" s="392"/>
      <c r="R55" s="392"/>
      <c r="S55" s="394" t="e">
        <f t="shared" si="0"/>
        <v>#REF!</v>
      </c>
      <c r="T55" s="392"/>
      <c r="U55" s="394" t="e">
        <f t="shared" si="1"/>
        <v>#REF!</v>
      </c>
    </row>
    <row r="56" spans="1:21" x14ac:dyDescent="0.3">
      <c r="A56" s="80">
        <v>45</v>
      </c>
      <c r="B56" s="239" t="s">
        <v>37</v>
      </c>
      <c r="C56" s="130" t="s">
        <v>12</v>
      </c>
      <c r="D56" s="291">
        <f>'Итого 6 дней 2 нед'!D56+'Итого за 1 нед'!D56</f>
        <v>2.1810500000000004</v>
      </c>
      <c r="E56" s="291">
        <f>'Итого 6 дней 2 нед'!E56+'Итого за 1 нед'!E56</f>
        <v>0.37165000000000004</v>
      </c>
      <c r="F56" s="291">
        <f>'Итого 6 дней 2 нед'!F56+'Итого за 1 нед'!F56</f>
        <v>0.52</v>
      </c>
      <c r="G56" s="291">
        <f>'Итого 6 дней 2 нед'!G56+'Итого за 1 нед'!G56</f>
        <v>0.10470000000000002</v>
      </c>
      <c r="H56" s="292">
        <f>'Итого 6 дней 2 нед'!H56+'Итого за 1 нед'!H56</f>
        <v>0.24249999999999999</v>
      </c>
      <c r="I56" s="335">
        <f>'Итого 6 дней 2 нед'!I56+'Итого за 1 нед'!I56</f>
        <v>0.83370000000000011</v>
      </c>
      <c r="J56" s="335">
        <f>'Итого 6 дней 2 нед'!J56+'Итого за 1 нед'!J56</f>
        <v>0</v>
      </c>
      <c r="K56" s="364">
        <f t="shared" si="4"/>
        <v>4.2536000000000005</v>
      </c>
      <c r="L56" s="392"/>
      <c r="M56" s="392"/>
      <c r="N56" s="392"/>
      <c r="O56" s="392"/>
      <c r="P56" s="392"/>
      <c r="Q56" s="392"/>
      <c r="R56" s="392"/>
      <c r="S56" s="394">
        <f t="shared" si="0"/>
        <v>-4.2536000000000005</v>
      </c>
      <c r="T56" s="392"/>
      <c r="U56" s="394">
        <f t="shared" si="1"/>
        <v>-4.2536000000000005</v>
      </c>
    </row>
    <row r="57" spans="1:21" x14ac:dyDescent="0.3">
      <c r="A57" s="80">
        <v>46</v>
      </c>
      <c r="B57" s="239" t="s">
        <v>38</v>
      </c>
      <c r="C57" s="130" t="s">
        <v>12</v>
      </c>
      <c r="D57" s="291">
        <f>'Итого 6 дней 2 нед'!D57+'Итого за 1 нед'!D57</f>
        <v>0.13205000000000003</v>
      </c>
      <c r="E57" s="291">
        <f>'Итого 6 дней 2 нед'!E57+'Итого за 1 нед'!E57</f>
        <v>2.615E-2</v>
      </c>
      <c r="F57" s="291">
        <f>'Итого 6 дней 2 нед'!F57+'Итого за 1 нед'!F57</f>
        <v>0</v>
      </c>
      <c r="G57" s="291">
        <f>'Итого 6 дней 2 нед'!G57+'Итого за 1 нед'!G57</f>
        <v>3.4999999999999996E-3</v>
      </c>
      <c r="H57" s="292">
        <f>'Итого 6 дней 2 нед'!H57+'Итого за 1 нед'!H57</f>
        <v>2.8199999999999996E-2</v>
      </c>
      <c r="I57" s="335">
        <f>'Итого 6 дней 2 нед'!I57+'Итого за 1 нед'!I57</f>
        <v>8.9400000000000007E-2</v>
      </c>
      <c r="J57" s="335">
        <f>'Итого 6 дней 2 нед'!J57+'Итого за 1 нед'!J57</f>
        <v>0</v>
      </c>
      <c r="K57" s="364">
        <f t="shared" si="4"/>
        <v>0.27930000000000005</v>
      </c>
      <c r="L57" s="392"/>
      <c r="M57" s="392"/>
      <c r="N57" s="392"/>
      <c r="O57" s="392"/>
      <c r="P57" s="392"/>
      <c r="Q57" s="392"/>
      <c r="R57" s="392"/>
      <c r="S57" s="394">
        <f t="shared" si="0"/>
        <v>-0.27930000000000005</v>
      </c>
      <c r="T57" s="392"/>
      <c r="U57" s="394">
        <f t="shared" si="1"/>
        <v>-0.27930000000000005</v>
      </c>
    </row>
    <row r="58" spans="1:21" x14ac:dyDescent="0.3">
      <c r="A58" s="80">
        <v>47</v>
      </c>
      <c r="B58" s="239" t="s">
        <v>14</v>
      </c>
      <c r="C58" s="130" t="s">
        <v>12</v>
      </c>
      <c r="D58" s="291" t="e">
        <f>'Итого 6 дней 2 нед'!D58+'Итого за 1 нед'!D58</f>
        <v>#REF!</v>
      </c>
      <c r="E58" s="291" t="e">
        <f>'Итого 6 дней 2 нед'!E58+'Итого за 1 нед'!E58</f>
        <v>#REF!</v>
      </c>
      <c r="F58" s="291" t="e">
        <f>'Итого 6 дней 2 нед'!F58+'Итого за 1 нед'!F58</f>
        <v>#REF!</v>
      </c>
      <c r="G58" s="291" t="e">
        <f>'Итого 6 дней 2 нед'!G58+'Итого за 1 нед'!G58</f>
        <v>#REF!</v>
      </c>
      <c r="H58" s="292" t="e">
        <f>'Итого 6 дней 2 нед'!H58+'Итого за 1 нед'!H58</f>
        <v>#REF!</v>
      </c>
      <c r="I58" s="335" t="e">
        <f>'Итого 6 дней 2 нед'!I58+'Итого за 1 нед'!I58</f>
        <v>#REF!</v>
      </c>
      <c r="J58" s="335" t="e">
        <f>'Итого 6 дней 2 нед'!J58+'Итого за 1 нед'!J58</f>
        <v>#REF!</v>
      </c>
      <c r="K58" s="364" t="e">
        <f t="shared" si="4"/>
        <v>#REF!</v>
      </c>
      <c r="L58" s="392"/>
      <c r="M58" s="392"/>
      <c r="N58" s="392"/>
      <c r="O58" s="392"/>
      <c r="P58" s="392"/>
      <c r="Q58" s="392"/>
      <c r="R58" s="392"/>
      <c r="S58" s="394" t="e">
        <f t="shared" si="0"/>
        <v>#REF!</v>
      </c>
      <c r="T58" s="392"/>
      <c r="U58" s="394" t="e">
        <f t="shared" si="1"/>
        <v>#REF!</v>
      </c>
    </row>
    <row r="59" spans="1:21" ht="15" customHeight="1" x14ac:dyDescent="0.3">
      <c r="A59" s="80">
        <v>48</v>
      </c>
      <c r="B59" s="240" t="s">
        <v>187</v>
      </c>
      <c r="C59" s="130" t="s">
        <v>12</v>
      </c>
      <c r="D59" s="291" t="e">
        <f>'Итого 6 дней 2 нед'!D59+'Итого за 1 нед'!D59</f>
        <v>#REF!</v>
      </c>
      <c r="E59" s="291" t="e">
        <f>'Итого 6 дней 2 нед'!E59+'Итого за 1 нед'!E59</f>
        <v>#REF!</v>
      </c>
      <c r="F59" s="291" t="e">
        <f>'Итого 6 дней 2 нед'!F59+'Итого за 1 нед'!F59</f>
        <v>#REF!</v>
      </c>
      <c r="G59" s="291" t="e">
        <f>'Итого 6 дней 2 нед'!G59+'Итого за 1 нед'!G59</f>
        <v>#REF!</v>
      </c>
      <c r="H59" s="292" t="e">
        <f>'Итого 6 дней 2 нед'!H59+'Итого за 1 нед'!H59</f>
        <v>#REF!</v>
      </c>
      <c r="I59" s="335" t="e">
        <f>'Итого 6 дней 2 нед'!I59+'Итого за 1 нед'!I59</f>
        <v>#REF!</v>
      </c>
      <c r="J59" s="335" t="e">
        <f>'Итого 6 дней 2 нед'!J59+'Итого за 1 нед'!J59</f>
        <v>#REF!</v>
      </c>
      <c r="K59" s="364" t="e">
        <f t="shared" si="4"/>
        <v>#REF!</v>
      </c>
      <c r="L59" s="392"/>
      <c r="M59" s="392"/>
      <c r="N59" s="392"/>
      <c r="O59" s="392"/>
      <c r="P59" s="392"/>
      <c r="Q59" s="392"/>
      <c r="R59" s="392"/>
      <c r="S59" s="394" t="e">
        <f t="shared" si="0"/>
        <v>#REF!</v>
      </c>
      <c r="T59" s="392"/>
      <c r="U59" s="394" t="e">
        <f t="shared" si="1"/>
        <v>#REF!</v>
      </c>
    </row>
    <row r="60" spans="1:21" ht="15" customHeight="1" x14ac:dyDescent="0.3">
      <c r="A60" s="80">
        <v>49</v>
      </c>
      <c r="B60" s="240" t="s">
        <v>188</v>
      </c>
      <c r="C60" s="130" t="s">
        <v>12</v>
      </c>
      <c r="D60" s="291" t="e">
        <f>'Итого 6 дней 2 нед'!D60+'Итого за 1 нед'!D60</f>
        <v>#REF!</v>
      </c>
      <c r="E60" s="291" t="e">
        <f>'Итого 6 дней 2 нед'!E60+'Итого за 1 нед'!E60</f>
        <v>#REF!</v>
      </c>
      <c r="F60" s="291" t="e">
        <f>'Итого 6 дней 2 нед'!F60+'Итого за 1 нед'!F60</f>
        <v>#REF!</v>
      </c>
      <c r="G60" s="291" t="e">
        <f>'Итого 6 дней 2 нед'!G60+'Итого за 1 нед'!G60</f>
        <v>#REF!</v>
      </c>
      <c r="H60" s="292" t="e">
        <f>'Итого 6 дней 2 нед'!H60+'Итого за 1 нед'!H60</f>
        <v>#REF!</v>
      </c>
      <c r="I60" s="335" t="e">
        <f>'Итого 6 дней 2 нед'!I60+'Итого за 1 нед'!I60</f>
        <v>#REF!</v>
      </c>
      <c r="J60" s="335" t="e">
        <f>'Итого 6 дней 2 нед'!J60+'Итого за 1 нед'!J60</f>
        <v>#REF!</v>
      </c>
      <c r="K60" s="364" t="e">
        <f t="shared" si="4"/>
        <v>#REF!</v>
      </c>
      <c r="L60" s="392"/>
      <c r="M60" s="392"/>
      <c r="N60" s="392"/>
      <c r="O60" s="392"/>
      <c r="P60" s="392"/>
      <c r="Q60" s="392"/>
      <c r="R60" s="392"/>
      <c r="S60" s="394" t="e">
        <f t="shared" si="0"/>
        <v>#REF!</v>
      </c>
      <c r="T60" s="392"/>
      <c r="U60" s="394" t="e">
        <f t="shared" si="1"/>
        <v>#REF!</v>
      </c>
    </row>
    <row r="61" spans="1:21" x14ac:dyDescent="0.3">
      <c r="A61" s="138"/>
      <c r="B61" s="271" t="s">
        <v>51</v>
      </c>
      <c r="C61" s="71"/>
      <c r="D61" s="291"/>
      <c r="E61" s="291"/>
      <c r="F61" s="291"/>
      <c r="G61" s="291"/>
      <c r="H61" s="292"/>
      <c r="I61" s="335"/>
      <c r="J61" s="335"/>
      <c r="K61" s="364"/>
      <c r="L61" s="392"/>
      <c r="M61" s="392"/>
      <c r="N61" s="392"/>
      <c r="O61" s="392"/>
      <c r="P61" s="392"/>
      <c r="Q61" s="392"/>
      <c r="R61" s="392"/>
      <c r="S61" s="394">
        <f t="shared" si="0"/>
        <v>0</v>
      </c>
      <c r="T61" s="392"/>
      <c r="U61" s="394">
        <f t="shared" si="1"/>
        <v>0</v>
      </c>
    </row>
    <row r="62" spans="1:21" ht="15" customHeight="1" x14ac:dyDescent="0.3">
      <c r="A62" s="139">
        <v>50</v>
      </c>
      <c r="B62" s="272" t="s">
        <v>52</v>
      </c>
      <c r="C62" s="129" t="s">
        <v>12</v>
      </c>
      <c r="D62" s="291" t="e">
        <f>'Итого 6 дней 2 нед'!D62+'Итого за 1 нед'!D62</f>
        <v>#REF!</v>
      </c>
      <c r="E62" s="291" t="e">
        <f>'Итого 6 дней 2 нед'!E62+'Итого за 1 нед'!E62</f>
        <v>#REF!</v>
      </c>
      <c r="F62" s="291" t="e">
        <f>'Итого 6 дней 2 нед'!F62+'Итого за 1 нед'!F62</f>
        <v>#REF!</v>
      </c>
      <c r="G62" s="291" t="e">
        <f>'Итого 6 дней 2 нед'!G62+'Итого за 1 нед'!G62</f>
        <v>#REF!</v>
      </c>
      <c r="H62" s="292" t="e">
        <f>'Итого 6 дней 2 нед'!H62+'Итого за 1 нед'!H62</f>
        <v>#REF!</v>
      </c>
      <c r="I62" s="335" t="e">
        <f>'Итого 6 дней 2 нед'!I62+'Итого за 1 нед'!I62</f>
        <v>#REF!</v>
      </c>
      <c r="J62" s="335" t="e">
        <f>'Итого 6 дней 2 нед'!J62+'Итого за 1 нед'!J62</f>
        <v>#REF!</v>
      </c>
      <c r="K62" s="364" t="e">
        <f t="shared" ref="K62:K72" si="5">J62+I62+H62+G62+F62+E62+D62</f>
        <v>#REF!</v>
      </c>
      <c r="L62" s="392"/>
      <c r="M62" s="392"/>
      <c r="N62" s="392"/>
      <c r="O62" s="392"/>
      <c r="P62" s="392"/>
      <c r="Q62" s="392"/>
      <c r="R62" s="392"/>
      <c r="S62" s="394" t="e">
        <f t="shared" si="0"/>
        <v>#REF!</v>
      </c>
      <c r="T62" s="392"/>
      <c r="U62" s="394" t="e">
        <f t="shared" si="1"/>
        <v>#REF!</v>
      </c>
    </row>
    <row r="63" spans="1:21" ht="15" customHeight="1" x14ac:dyDescent="0.3">
      <c r="A63" s="139">
        <v>51</v>
      </c>
      <c r="B63" s="272" t="s">
        <v>189</v>
      </c>
      <c r="C63" s="129" t="s">
        <v>12</v>
      </c>
      <c r="D63" s="291" t="e">
        <f>'Итого 6 дней 2 нед'!D63+'Итого за 1 нед'!D63</f>
        <v>#REF!</v>
      </c>
      <c r="E63" s="291" t="e">
        <f>'Итого 6 дней 2 нед'!E63+'Итого за 1 нед'!E63</f>
        <v>#REF!</v>
      </c>
      <c r="F63" s="291" t="e">
        <f>'Итого 6 дней 2 нед'!F63+'Итого за 1 нед'!F63</f>
        <v>#REF!</v>
      </c>
      <c r="G63" s="291" t="e">
        <f>'Итого 6 дней 2 нед'!G63+'Итого за 1 нед'!G63</f>
        <v>#REF!</v>
      </c>
      <c r="H63" s="292" t="e">
        <f>'Итого 6 дней 2 нед'!H63+'Итого за 1 нед'!H63</f>
        <v>#REF!</v>
      </c>
      <c r="I63" s="335" t="e">
        <f>'Итого 6 дней 2 нед'!I63+'Итого за 1 нед'!I63</f>
        <v>#REF!</v>
      </c>
      <c r="J63" s="335" t="e">
        <f>'Итого 6 дней 2 нед'!J63+'Итого за 1 нед'!J63</f>
        <v>#REF!</v>
      </c>
      <c r="K63" s="364" t="e">
        <f t="shared" si="5"/>
        <v>#REF!</v>
      </c>
      <c r="L63" s="392"/>
      <c r="M63" s="392"/>
      <c r="N63" s="392"/>
      <c r="O63" s="392"/>
      <c r="P63" s="392"/>
      <c r="Q63" s="392"/>
      <c r="R63" s="392"/>
      <c r="S63" s="394" t="e">
        <f t="shared" si="0"/>
        <v>#REF!</v>
      </c>
      <c r="T63" s="392"/>
      <c r="U63" s="394" t="e">
        <f t="shared" si="1"/>
        <v>#REF!</v>
      </c>
    </row>
    <row r="64" spans="1:21" ht="15" customHeight="1" x14ac:dyDescent="0.3">
      <c r="A64" s="139">
        <v>52</v>
      </c>
      <c r="B64" s="272" t="s">
        <v>101</v>
      </c>
      <c r="C64" s="129" t="s">
        <v>12</v>
      </c>
      <c r="D64" s="291" t="e">
        <f>'Итого 6 дней 2 нед'!D64+'Итого за 1 нед'!D64</f>
        <v>#REF!</v>
      </c>
      <c r="E64" s="291" t="e">
        <f>'Итого 6 дней 2 нед'!E64+'Итого за 1 нед'!E64</f>
        <v>#REF!</v>
      </c>
      <c r="F64" s="291" t="e">
        <f>'Итого 6 дней 2 нед'!F64+'Итого за 1 нед'!F64</f>
        <v>#REF!</v>
      </c>
      <c r="G64" s="291" t="e">
        <f>'Итого 6 дней 2 нед'!G64+'Итого за 1 нед'!G64</f>
        <v>#REF!</v>
      </c>
      <c r="H64" s="292" t="e">
        <f>'Итого 6 дней 2 нед'!H64+'Итого за 1 нед'!H64</f>
        <v>#REF!</v>
      </c>
      <c r="I64" s="335" t="e">
        <f>'Итого 6 дней 2 нед'!I64+'Итого за 1 нед'!I64</f>
        <v>#REF!</v>
      </c>
      <c r="J64" s="335" t="e">
        <f>'Итого 6 дней 2 нед'!J64+'Итого за 1 нед'!J64</f>
        <v>#REF!</v>
      </c>
      <c r="K64" s="364" t="e">
        <f t="shared" si="5"/>
        <v>#REF!</v>
      </c>
      <c r="L64" s="392"/>
      <c r="M64" s="392"/>
      <c r="N64" s="392"/>
      <c r="O64" s="392"/>
      <c r="P64" s="392"/>
      <c r="Q64" s="392"/>
      <c r="R64" s="392"/>
      <c r="S64" s="394" t="e">
        <f t="shared" si="0"/>
        <v>#REF!</v>
      </c>
      <c r="T64" s="392"/>
      <c r="U64" s="394" t="e">
        <f t="shared" si="1"/>
        <v>#REF!</v>
      </c>
    </row>
    <row r="65" spans="1:21" ht="15" customHeight="1" x14ac:dyDescent="0.3">
      <c r="A65" s="139">
        <v>53</v>
      </c>
      <c r="B65" s="272" t="s">
        <v>215</v>
      </c>
      <c r="C65" s="129" t="s">
        <v>12</v>
      </c>
      <c r="D65" s="291" t="e">
        <f>'Итого 6 дней 2 нед'!D65+'Итого за 1 нед'!D65</f>
        <v>#REF!</v>
      </c>
      <c r="E65" s="291" t="e">
        <f>'Итого 6 дней 2 нед'!E65+'Итого за 1 нед'!E65</f>
        <v>#REF!</v>
      </c>
      <c r="F65" s="291" t="e">
        <f>'Итого 6 дней 2 нед'!F65+'Итого за 1 нед'!F65</f>
        <v>#REF!</v>
      </c>
      <c r="G65" s="291" t="e">
        <f>'Итого 6 дней 2 нед'!G65+'Итого за 1 нед'!G65</f>
        <v>#REF!</v>
      </c>
      <c r="H65" s="292" t="e">
        <f>'Итого 6 дней 2 нед'!H65+'Итого за 1 нед'!H65</f>
        <v>#REF!</v>
      </c>
      <c r="I65" s="335" t="e">
        <f>'Итого 6 дней 2 нед'!I65+'Итого за 1 нед'!I65</f>
        <v>#REF!</v>
      </c>
      <c r="J65" s="335" t="e">
        <f>'Итого 6 дней 2 нед'!J65+'Итого за 1 нед'!J65</f>
        <v>#REF!</v>
      </c>
      <c r="K65" s="364" t="e">
        <f t="shared" si="5"/>
        <v>#REF!</v>
      </c>
      <c r="L65" s="392"/>
      <c r="M65" s="392"/>
      <c r="N65" s="392"/>
      <c r="O65" s="392"/>
      <c r="P65" s="392"/>
      <c r="Q65" s="392"/>
      <c r="R65" s="392"/>
      <c r="S65" s="394" t="e">
        <f t="shared" si="0"/>
        <v>#REF!</v>
      </c>
      <c r="T65" s="392"/>
      <c r="U65" s="394" t="e">
        <f t="shared" si="1"/>
        <v>#REF!</v>
      </c>
    </row>
    <row r="66" spans="1:21" ht="15" customHeight="1" x14ac:dyDescent="0.3">
      <c r="A66" s="139">
        <v>54</v>
      </c>
      <c r="B66" s="239" t="s">
        <v>91</v>
      </c>
      <c r="C66" s="133" t="s">
        <v>12</v>
      </c>
      <c r="D66" s="291" t="e">
        <f>'Итого 6 дней 2 нед'!D66+'Итого за 1 нед'!D66</f>
        <v>#REF!</v>
      </c>
      <c r="E66" s="291" t="e">
        <f>'Итого 6 дней 2 нед'!E66+'Итого за 1 нед'!E66</f>
        <v>#REF!</v>
      </c>
      <c r="F66" s="291" t="e">
        <f>'Итого 6 дней 2 нед'!F66+'Итого за 1 нед'!F66</f>
        <v>#REF!</v>
      </c>
      <c r="G66" s="291" t="e">
        <f>'Итого 6 дней 2 нед'!G66+'Итого за 1 нед'!G66</f>
        <v>#REF!</v>
      </c>
      <c r="H66" s="292" t="e">
        <f>'Итого 6 дней 2 нед'!H66+'Итого за 1 нед'!H66</f>
        <v>#REF!</v>
      </c>
      <c r="I66" s="335" t="e">
        <f>'Итого 6 дней 2 нед'!I66+'Итого за 1 нед'!I66</f>
        <v>#REF!</v>
      </c>
      <c r="J66" s="335" t="e">
        <f>'Итого 6 дней 2 нед'!J66+'Итого за 1 нед'!J66</f>
        <v>#REF!</v>
      </c>
      <c r="K66" s="364" t="e">
        <f t="shared" si="5"/>
        <v>#REF!</v>
      </c>
      <c r="L66" s="392"/>
      <c r="M66" s="392"/>
      <c r="N66" s="392"/>
      <c r="O66" s="392"/>
      <c r="P66" s="392"/>
      <c r="Q66" s="392"/>
      <c r="R66" s="392"/>
      <c r="S66" s="394" t="e">
        <f t="shared" si="0"/>
        <v>#REF!</v>
      </c>
      <c r="T66" s="392"/>
      <c r="U66" s="394" t="e">
        <f t="shared" si="1"/>
        <v>#REF!</v>
      </c>
    </row>
    <row r="67" spans="1:21" x14ac:dyDescent="0.3">
      <c r="A67" s="139">
        <v>55</v>
      </c>
      <c r="B67" s="86" t="s">
        <v>122</v>
      </c>
      <c r="C67" s="132" t="s">
        <v>12</v>
      </c>
      <c r="D67" s="291" t="e">
        <f>'Итого 6 дней 2 нед'!D67+'Итого за 1 нед'!D67</f>
        <v>#REF!</v>
      </c>
      <c r="E67" s="291" t="e">
        <f>'Итого 6 дней 2 нед'!E67+'Итого за 1 нед'!E67</f>
        <v>#REF!</v>
      </c>
      <c r="F67" s="291" t="e">
        <f>'Итого 6 дней 2 нед'!F67+'Итого за 1 нед'!F67</f>
        <v>#REF!</v>
      </c>
      <c r="G67" s="291" t="e">
        <f>'Итого 6 дней 2 нед'!G67+'Итого за 1 нед'!G67</f>
        <v>#REF!</v>
      </c>
      <c r="H67" s="292" t="e">
        <f>'Итого 6 дней 2 нед'!H67+'Итого за 1 нед'!H67</f>
        <v>#REF!</v>
      </c>
      <c r="I67" s="335" t="e">
        <f>'Итого 6 дней 2 нед'!I67+'Итого за 1 нед'!I67</f>
        <v>#REF!</v>
      </c>
      <c r="J67" s="335" t="e">
        <f>'Итого 6 дней 2 нед'!J67+'Итого за 1 нед'!J67</f>
        <v>#REF!</v>
      </c>
      <c r="K67" s="364" t="e">
        <f t="shared" si="5"/>
        <v>#REF!</v>
      </c>
      <c r="L67" s="392"/>
      <c r="M67" s="392"/>
      <c r="N67" s="392"/>
      <c r="O67" s="392"/>
      <c r="P67" s="392"/>
      <c r="Q67" s="392"/>
      <c r="R67" s="392"/>
      <c r="S67" s="394" t="e">
        <f t="shared" si="0"/>
        <v>#REF!</v>
      </c>
      <c r="T67" s="392"/>
      <c r="U67" s="394" t="e">
        <f t="shared" si="1"/>
        <v>#REF!</v>
      </c>
    </row>
    <row r="68" spans="1:21" ht="15" customHeight="1" x14ac:dyDescent="0.3">
      <c r="A68" s="139">
        <v>56</v>
      </c>
      <c r="B68" s="272" t="s">
        <v>53</v>
      </c>
      <c r="C68" s="129" t="s">
        <v>12</v>
      </c>
      <c r="D68" s="291" t="e">
        <f>'Итого 6 дней 2 нед'!D68+'Итого за 1 нед'!D68</f>
        <v>#REF!</v>
      </c>
      <c r="E68" s="291" t="e">
        <f>'Итого 6 дней 2 нед'!E68+'Итого за 1 нед'!E68</f>
        <v>#REF!</v>
      </c>
      <c r="F68" s="291" t="e">
        <f>'Итого 6 дней 2 нед'!F68+'Итого за 1 нед'!F68</f>
        <v>#REF!</v>
      </c>
      <c r="G68" s="291" t="e">
        <f>'Итого 6 дней 2 нед'!G68+'Итого за 1 нед'!G68</f>
        <v>#REF!</v>
      </c>
      <c r="H68" s="292" t="e">
        <f>'Итого 6 дней 2 нед'!H68+'Итого за 1 нед'!H68</f>
        <v>#REF!</v>
      </c>
      <c r="I68" s="335" t="e">
        <f>'Итого 6 дней 2 нед'!I68+'Итого за 1 нед'!I68</f>
        <v>#REF!</v>
      </c>
      <c r="J68" s="335" t="e">
        <f>'Итого 6 дней 2 нед'!J68+'Итого за 1 нед'!J68</f>
        <v>#REF!</v>
      </c>
      <c r="K68" s="364" t="e">
        <f t="shared" si="5"/>
        <v>#REF!</v>
      </c>
      <c r="L68" s="392"/>
      <c r="M68" s="392"/>
      <c r="N68" s="392"/>
      <c r="O68" s="392"/>
      <c r="P68" s="392"/>
      <c r="Q68" s="392"/>
      <c r="R68" s="392"/>
      <c r="S68" s="394" t="e">
        <f t="shared" si="0"/>
        <v>#REF!</v>
      </c>
      <c r="T68" s="392"/>
      <c r="U68" s="394" t="e">
        <f t="shared" si="1"/>
        <v>#REF!</v>
      </c>
    </row>
    <row r="69" spans="1:21" ht="15" customHeight="1" x14ac:dyDescent="0.3">
      <c r="A69" s="139">
        <v>57</v>
      </c>
      <c r="B69" s="239" t="s">
        <v>54</v>
      </c>
      <c r="C69" s="130" t="s">
        <v>12</v>
      </c>
      <c r="D69" s="291" t="e">
        <f>'Итого 6 дней 2 нед'!D69+'Итого за 1 нед'!D69</f>
        <v>#REF!</v>
      </c>
      <c r="E69" s="291" t="e">
        <f>'Итого 6 дней 2 нед'!E69+'Итого за 1 нед'!E69</f>
        <v>#REF!</v>
      </c>
      <c r="F69" s="291" t="e">
        <f>'Итого 6 дней 2 нед'!F69+'Итого за 1 нед'!F69</f>
        <v>#REF!</v>
      </c>
      <c r="G69" s="291" t="e">
        <f>'Итого 6 дней 2 нед'!G69+'Итого за 1 нед'!G69</f>
        <v>#REF!</v>
      </c>
      <c r="H69" s="292" t="e">
        <f>'Итого 6 дней 2 нед'!H69+'Итого за 1 нед'!H69</f>
        <v>#REF!</v>
      </c>
      <c r="I69" s="335" t="e">
        <f>'Итого 6 дней 2 нед'!I69+'Итого за 1 нед'!I69</f>
        <v>#REF!</v>
      </c>
      <c r="J69" s="335" t="e">
        <f>'Итого 6 дней 2 нед'!J69+'Итого за 1 нед'!J69</f>
        <v>#REF!</v>
      </c>
      <c r="K69" s="364" t="e">
        <f t="shared" si="5"/>
        <v>#REF!</v>
      </c>
      <c r="L69" s="392"/>
      <c r="M69" s="392"/>
      <c r="N69" s="392"/>
      <c r="O69" s="392"/>
      <c r="P69" s="392"/>
      <c r="Q69" s="392"/>
      <c r="R69" s="392"/>
      <c r="S69" s="394" t="e">
        <f t="shared" si="0"/>
        <v>#REF!</v>
      </c>
      <c r="T69" s="392"/>
      <c r="U69" s="394" t="e">
        <f t="shared" si="1"/>
        <v>#REF!</v>
      </c>
    </row>
    <row r="70" spans="1:21" ht="15" customHeight="1" x14ac:dyDescent="0.3">
      <c r="A70" s="139">
        <v>58</v>
      </c>
      <c r="B70" s="239" t="s">
        <v>55</v>
      </c>
      <c r="C70" s="130" t="s">
        <v>12</v>
      </c>
      <c r="D70" s="291" t="e">
        <f>'Итого 6 дней 2 нед'!D70+'Итого за 1 нед'!D70</f>
        <v>#REF!</v>
      </c>
      <c r="E70" s="291" t="e">
        <f>'Итого 6 дней 2 нед'!E70+'Итого за 1 нед'!E70</f>
        <v>#REF!</v>
      </c>
      <c r="F70" s="291" t="e">
        <f>'Итого 6 дней 2 нед'!F70+'Итого за 1 нед'!F70</f>
        <v>#REF!</v>
      </c>
      <c r="G70" s="291" t="e">
        <f>'Итого 6 дней 2 нед'!G70+'Итого за 1 нед'!G70</f>
        <v>#REF!</v>
      </c>
      <c r="H70" s="292" t="e">
        <f>'Итого 6 дней 2 нед'!H70+'Итого за 1 нед'!H70</f>
        <v>#REF!</v>
      </c>
      <c r="I70" s="335" t="e">
        <f>'Итого 6 дней 2 нед'!I70+'Итого за 1 нед'!I70</f>
        <v>#REF!</v>
      </c>
      <c r="J70" s="335" t="e">
        <f>'Итого 6 дней 2 нед'!J70+'Итого за 1 нед'!J70</f>
        <v>#REF!</v>
      </c>
      <c r="K70" s="364" t="e">
        <f t="shared" si="5"/>
        <v>#REF!</v>
      </c>
      <c r="L70" s="392"/>
      <c r="M70" s="392"/>
      <c r="N70" s="392"/>
      <c r="O70" s="392"/>
      <c r="P70" s="392"/>
      <c r="Q70" s="392"/>
      <c r="R70" s="392"/>
      <c r="S70" s="394" t="e">
        <f t="shared" si="0"/>
        <v>#REF!</v>
      </c>
      <c r="T70" s="392"/>
      <c r="U70" s="394" t="e">
        <f t="shared" si="1"/>
        <v>#REF!</v>
      </c>
    </row>
    <row r="71" spans="1:21" x14ac:dyDescent="0.3">
      <c r="A71" s="139">
        <v>59</v>
      </c>
      <c r="B71" s="239" t="s">
        <v>56</v>
      </c>
      <c r="C71" s="130" t="s">
        <v>12</v>
      </c>
      <c r="D71" s="291" t="e">
        <f>'Итого 6 дней 2 нед'!D71+'Итого за 1 нед'!D71</f>
        <v>#REF!</v>
      </c>
      <c r="E71" s="291" t="e">
        <f>'Итого 6 дней 2 нед'!E71+'Итого за 1 нед'!E71</f>
        <v>#REF!</v>
      </c>
      <c r="F71" s="291" t="e">
        <f>'Итого 6 дней 2 нед'!F71+'Итого за 1 нед'!F71</f>
        <v>#REF!</v>
      </c>
      <c r="G71" s="291" t="e">
        <f>'Итого 6 дней 2 нед'!G71+'Итого за 1 нед'!G71</f>
        <v>#REF!</v>
      </c>
      <c r="H71" s="292" t="e">
        <f>'Итого 6 дней 2 нед'!H71+'Итого за 1 нед'!H71</f>
        <v>#REF!</v>
      </c>
      <c r="I71" s="335" t="e">
        <f>'Итого 6 дней 2 нед'!I71+'Итого за 1 нед'!I71</f>
        <v>#REF!</v>
      </c>
      <c r="J71" s="335" t="e">
        <f>'Итого 6 дней 2 нед'!J71+'Итого за 1 нед'!J71</f>
        <v>#REF!</v>
      </c>
      <c r="K71" s="364" t="e">
        <f t="shared" si="5"/>
        <v>#REF!</v>
      </c>
      <c r="L71" s="392"/>
      <c r="M71" s="392"/>
      <c r="N71" s="392"/>
      <c r="O71" s="392"/>
      <c r="P71" s="392"/>
      <c r="Q71" s="392"/>
      <c r="R71" s="392"/>
      <c r="S71" s="394" t="e">
        <f t="shared" si="0"/>
        <v>#REF!</v>
      </c>
      <c r="T71" s="392"/>
      <c r="U71" s="394" t="e">
        <f t="shared" si="1"/>
        <v>#REF!</v>
      </c>
    </row>
    <row r="72" spans="1:21" ht="15" customHeight="1" x14ac:dyDescent="0.3">
      <c r="A72" s="139">
        <v>60</v>
      </c>
      <c r="B72" s="86" t="s">
        <v>108</v>
      </c>
      <c r="C72" s="132" t="s">
        <v>12</v>
      </c>
      <c r="D72" s="291" t="e">
        <f>'Итого 6 дней 2 нед'!D72+'Итого за 1 нед'!D72</f>
        <v>#REF!</v>
      </c>
      <c r="E72" s="291" t="e">
        <f>'Итого 6 дней 2 нед'!E72+'Итого за 1 нед'!E72</f>
        <v>#REF!</v>
      </c>
      <c r="F72" s="291" t="e">
        <f>'Итого 6 дней 2 нед'!F72+'Итого за 1 нед'!F72</f>
        <v>#REF!</v>
      </c>
      <c r="G72" s="291" t="e">
        <f>'Итого 6 дней 2 нед'!G72+'Итого за 1 нед'!G72</f>
        <v>#REF!</v>
      </c>
      <c r="H72" s="292" t="e">
        <f>'Итого 6 дней 2 нед'!H72+'Итого за 1 нед'!H72</f>
        <v>#REF!</v>
      </c>
      <c r="I72" s="335" t="e">
        <f>'Итого 6 дней 2 нед'!I72+'Итого за 1 нед'!I72</f>
        <v>#REF!</v>
      </c>
      <c r="J72" s="335" t="e">
        <f>'Итого 6 дней 2 нед'!J72+'Итого за 1 нед'!J72</f>
        <v>#REF!</v>
      </c>
      <c r="K72" s="364" t="e">
        <f t="shared" si="5"/>
        <v>#REF!</v>
      </c>
      <c r="L72" s="392"/>
      <c r="M72" s="392"/>
      <c r="N72" s="392"/>
      <c r="O72" s="392"/>
      <c r="P72" s="392"/>
      <c r="Q72" s="392"/>
      <c r="R72" s="392"/>
      <c r="S72" s="394" t="e">
        <f t="shared" ref="S72:S135" si="6">L72+M72+N72+O72+P72+Q72+R72-K72</f>
        <v>#REF!</v>
      </c>
      <c r="T72" s="392"/>
      <c r="U72" s="394" t="e">
        <f t="shared" ref="U72:U135" si="7">S72-T72</f>
        <v>#REF!</v>
      </c>
    </row>
    <row r="73" spans="1:21" x14ac:dyDescent="0.3">
      <c r="A73" s="80"/>
      <c r="B73" s="276" t="s">
        <v>194</v>
      </c>
      <c r="C73" s="71"/>
      <c r="D73" s="291"/>
      <c r="E73" s="291"/>
      <c r="F73" s="291"/>
      <c r="G73" s="291"/>
      <c r="H73" s="292"/>
      <c r="I73" s="335"/>
      <c r="J73" s="335"/>
      <c r="K73" s="364"/>
      <c r="L73" s="392"/>
      <c r="M73" s="392"/>
      <c r="N73" s="392"/>
      <c r="O73" s="392"/>
      <c r="P73" s="392"/>
      <c r="Q73" s="392"/>
      <c r="R73" s="392"/>
      <c r="S73" s="394">
        <f t="shared" si="6"/>
        <v>0</v>
      </c>
      <c r="T73" s="392"/>
      <c r="U73" s="394">
        <f t="shared" si="7"/>
        <v>0</v>
      </c>
    </row>
    <row r="74" spans="1:21" x14ac:dyDescent="0.3">
      <c r="A74" s="80">
        <v>61</v>
      </c>
      <c r="B74" s="239" t="s">
        <v>57</v>
      </c>
      <c r="C74" s="130" t="s">
        <v>12</v>
      </c>
      <c r="D74" s="291">
        <f>'Итого 6 дней 2 нед'!D74+'Итого за 1 нед'!D74</f>
        <v>3.6000000000000004E-2</v>
      </c>
      <c r="E74" s="291">
        <f>'Итого 6 дней 2 нед'!E74+'Итого за 1 нед'!E74</f>
        <v>7.000000000000001E-3</v>
      </c>
      <c r="F74" s="291">
        <f>'Итого 6 дней 2 нед'!F74+'Итого за 1 нед'!F74</f>
        <v>1.6E-2</v>
      </c>
      <c r="G74" s="291">
        <f>'Итого 6 дней 2 нед'!G74+'Итого за 1 нед'!G74</f>
        <v>1.5E-3</v>
      </c>
      <c r="H74" s="292">
        <f>'Итого 6 дней 2 нед'!H74+'Итого за 1 нед'!H74</f>
        <v>3.0000000000000001E-3</v>
      </c>
      <c r="I74" s="335">
        <f>'Итого 6 дней 2 нед'!I74+'Итого за 1 нед'!I74</f>
        <v>2.2499999999999999E-2</v>
      </c>
      <c r="J74" s="335">
        <f>'Итого 6 дней 2 нед'!J74+'Итого за 1 нед'!J74</f>
        <v>0</v>
      </c>
      <c r="K74" s="364">
        <f>J74+I74+H74+G74+F74+E74+D74</f>
        <v>8.5999999999999993E-2</v>
      </c>
      <c r="L74" s="392"/>
      <c r="M74" s="392"/>
      <c r="N74" s="392"/>
      <c r="O74" s="392"/>
      <c r="P74" s="392"/>
      <c r="Q74" s="392"/>
      <c r="R74" s="392"/>
      <c r="S74" s="394">
        <f t="shared" si="6"/>
        <v>-8.5999999999999993E-2</v>
      </c>
      <c r="T74" s="392"/>
      <c r="U74" s="394">
        <f t="shared" si="7"/>
        <v>-8.5999999999999993E-2</v>
      </c>
    </row>
    <row r="75" spans="1:21" x14ac:dyDescent="0.3">
      <c r="A75" s="80">
        <v>62</v>
      </c>
      <c r="B75" s="239" t="s">
        <v>58</v>
      </c>
      <c r="C75" s="130" t="s">
        <v>12</v>
      </c>
      <c r="D75" s="291" t="e">
        <f>'Итого 6 дней 2 нед'!D75+'Итого за 1 нед'!D75</f>
        <v>#REF!</v>
      </c>
      <c r="E75" s="291" t="e">
        <f>'Итого 6 дней 2 нед'!E75+'Итого за 1 нед'!E75</f>
        <v>#REF!</v>
      </c>
      <c r="F75" s="291" t="e">
        <f>'Итого 6 дней 2 нед'!F75+'Итого за 1 нед'!F75</f>
        <v>#REF!</v>
      </c>
      <c r="G75" s="291" t="e">
        <f>'Итого 6 дней 2 нед'!G75+'Итого за 1 нед'!G75</f>
        <v>#REF!</v>
      </c>
      <c r="H75" s="292" t="e">
        <f>'Итого 6 дней 2 нед'!H75+'Итого за 1 нед'!H75</f>
        <v>#REF!</v>
      </c>
      <c r="I75" s="335" t="e">
        <f>'Итого 6 дней 2 нед'!I75+'Итого за 1 нед'!I75</f>
        <v>#REF!</v>
      </c>
      <c r="J75" s="335" t="e">
        <f>'Итого 6 дней 2 нед'!J75+'Итого за 1 нед'!J75</f>
        <v>#REF!</v>
      </c>
      <c r="K75" s="364" t="e">
        <f>J75+I75+H75+G75+F75+E75+D75</f>
        <v>#REF!</v>
      </c>
      <c r="L75" s="392"/>
      <c r="M75" s="392"/>
      <c r="N75" s="392"/>
      <c r="O75" s="392"/>
      <c r="P75" s="392"/>
      <c r="Q75" s="392"/>
      <c r="R75" s="392"/>
      <c r="S75" s="394" t="e">
        <f t="shared" si="6"/>
        <v>#REF!</v>
      </c>
      <c r="T75" s="392"/>
      <c r="U75" s="394" t="e">
        <f t="shared" si="7"/>
        <v>#REF!</v>
      </c>
    </row>
    <row r="76" spans="1:21" x14ac:dyDescent="0.3">
      <c r="A76" s="80">
        <v>63</v>
      </c>
      <c r="B76" s="239" t="s">
        <v>59</v>
      </c>
      <c r="C76" s="130" t="s">
        <v>12</v>
      </c>
      <c r="D76" s="291" t="e">
        <f>'Итого 6 дней 2 нед'!D76+'Итого за 1 нед'!D76</f>
        <v>#REF!</v>
      </c>
      <c r="E76" s="291" t="e">
        <f>'Итого 6 дней 2 нед'!E76+'Итого за 1 нед'!E76</f>
        <v>#REF!</v>
      </c>
      <c r="F76" s="291" t="e">
        <f>'Итого 6 дней 2 нед'!F76+'Итого за 1 нед'!F76</f>
        <v>#REF!</v>
      </c>
      <c r="G76" s="291" t="e">
        <f>'Итого 6 дней 2 нед'!G76+'Итого за 1 нед'!G76</f>
        <v>#REF!</v>
      </c>
      <c r="H76" s="292" t="e">
        <f>'Итого 6 дней 2 нед'!H76+'Итого за 1 нед'!H76</f>
        <v>#REF!</v>
      </c>
      <c r="I76" s="335" t="e">
        <f>'Итого 6 дней 2 нед'!I76+'Итого за 1 нед'!I76</f>
        <v>#REF!</v>
      </c>
      <c r="J76" s="335" t="e">
        <f>'Итого 6 дней 2 нед'!J76+'Итого за 1 нед'!J76</f>
        <v>#REF!</v>
      </c>
      <c r="K76" s="364" t="e">
        <f>J76+I76+H76+G76+F76+E76+D76</f>
        <v>#REF!</v>
      </c>
      <c r="L76" s="392"/>
      <c r="M76" s="392"/>
      <c r="N76" s="392"/>
      <c r="O76" s="392"/>
      <c r="P76" s="392"/>
      <c r="Q76" s="392"/>
      <c r="R76" s="392"/>
      <c r="S76" s="394" t="e">
        <f t="shared" si="6"/>
        <v>#REF!</v>
      </c>
      <c r="T76" s="392"/>
      <c r="U76" s="394" t="e">
        <f t="shared" si="7"/>
        <v>#REF!</v>
      </c>
    </row>
    <row r="77" spans="1:21" x14ac:dyDescent="0.3">
      <c r="A77" s="80">
        <v>64</v>
      </c>
      <c r="B77" s="239" t="s">
        <v>60</v>
      </c>
      <c r="C77" s="130" t="s">
        <v>12</v>
      </c>
      <c r="D77" s="291" t="e">
        <f>'Итого 6 дней 2 нед'!D77+'Итого за 1 нед'!D77</f>
        <v>#REF!</v>
      </c>
      <c r="E77" s="291" t="e">
        <f>'Итого 6 дней 2 нед'!E77+'Итого за 1 нед'!E77</f>
        <v>#REF!</v>
      </c>
      <c r="F77" s="291" t="e">
        <f>'Итого 6 дней 2 нед'!F77+'Итого за 1 нед'!F77</f>
        <v>#REF!</v>
      </c>
      <c r="G77" s="291" t="e">
        <f>'Итого 6 дней 2 нед'!G77+'Итого за 1 нед'!G77</f>
        <v>#REF!</v>
      </c>
      <c r="H77" s="292" t="e">
        <f>'Итого 6 дней 2 нед'!H77+'Итого за 1 нед'!H77</f>
        <v>#REF!</v>
      </c>
      <c r="I77" s="335" t="e">
        <f>'Итого 6 дней 2 нед'!I77+'Итого за 1 нед'!I77</f>
        <v>#REF!</v>
      </c>
      <c r="J77" s="335" t="e">
        <f>'Итого 6 дней 2 нед'!J77+'Итого за 1 нед'!J77</f>
        <v>#REF!</v>
      </c>
      <c r="K77" s="364" t="e">
        <f>J77+I77+H77+G77+F77+E77+D77</f>
        <v>#REF!</v>
      </c>
      <c r="L77" s="392"/>
      <c r="M77" s="392"/>
      <c r="N77" s="392"/>
      <c r="O77" s="392"/>
      <c r="P77" s="392"/>
      <c r="Q77" s="392"/>
      <c r="R77" s="392"/>
      <c r="S77" s="394" t="e">
        <f t="shared" si="6"/>
        <v>#REF!</v>
      </c>
      <c r="T77" s="392"/>
      <c r="U77" s="394" t="e">
        <f t="shared" si="7"/>
        <v>#REF!</v>
      </c>
    </row>
    <row r="78" spans="1:21" ht="15" customHeight="1" x14ac:dyDescent="0.3">
      <c r="A78" s="80">
        <v>65</v>
      </c>
      <c r="B78" s="239" t="s">
        <v>191</v>
      </c>
      <c r="C78" s="130" t="s">
        <v>12</v>
      </c>
      <c r="D78" s="291" t="e">
        <f>'Итого 6 дней 2 нед'!D78+'Итого за 1 нед'!D78</f>
        <v>#REF!</v>
      </c>
      <c r="E78" s="291" t="e">
        <f>'Итого 6 дней 2 нед'!E78+'Итого за 1 нед'!E78</f>
        <v>#REF!</v>
      </c>
      <c r="F78" s="291" t="e">
        <f>'Итого 6 дней 2 нед'!F78+'Итого за 1 нед'!F78</f>
        <v>#REF!</v>
      </c>
      <c r="G78" s="291" t="e">
        <f>'Итого 6 дней 2 нед'!G78+'Итого за 1 нед'!G78</f>
        <v>#REF!</v>
      </c>
      <c r="H78" s="292" t="e">
        <f>'Итого 6 дней 2 нед'!H78+'Итого за 1 нед'!H78</f>
        <v>#REF!</v>
      </c>
      <c r="I78" s="335" t="e">
        <f>'Итого 6 дней 2 нед'!I78+'Итого за 1 нед'!I78</f>
        <v>#REF!</v>
      </c>
      <c r="J78" s="335" t="e">
        <f>'Итого 6 дней 2 нед'!J78+'Итого за 1 нед'!J78</f>
        <v>#REF!</v>
      </c>
      <c r="K78" s="364" t="e">
        <f>J78+I78+H78+G78+F78+E78+D78</f>
        <v>#REF!</v>
      </c>
      <c r="L78" s="392"/>
      <c r="M78" s="392"/>
      <c r="N78" s="392"/>
      <c r="O78" s="392"/>
      <c r="P78" s="392"/>
      <c r="Q78" s="392"/>
      <c r="R78" s="392"/>
      <c r="S78" s="394" t="e">
        <f t="shared" si="6"/>
        <v>#REF!</v>
      </c>
      <c r="T78" s="392"/>
      <c r="U78" s="394" t="e">
        <f t="shared" si="7"/>
        <v>#REF!</v>
      </c>
    </row>
    <row r="79" spans="1:21" x14ac:dyDescent="0.3">
      <c r="A79" s="80"/>
      <c r="B79" s="276" t="s">
        <v>192</v>
      </c>
      <c r="C79" s="71"/>
      <c r="D79" s="291"/>
      <c r="E79" s="291"/>
      <c r="F79" s="291"/>
      <c r="G79" s="291"/>
      <c r="H79" s="292"/>
      <c r="I79" s="335"/>
      <c r="J79" s="335"/>
      <c r="K79" s="364"/>
      <c r="L79" s="392"/>
      <c r="M79" s="392"/>
      <c r="N79" s="392"/>
      <c r="O79" s="392"/>
      <c r="P79" s="392"/>
      <c r="Q79" s="392"/>
      <c r="R79" s="392"/>
      <c r="S79" s="394">
        <f t="shared" si="6"/>
        <v>0</v>
      </c>
      <c r="T79" s="392"/>
      <c r="U79" s="394">
        <f t="shared" si="7"/>
        <v>0</v>
      </c>
    </row>
    <row r="80" spans="1:21" x14ac:dyDescent="0.3">
      <c r="A80" s="80">
        <v>66</v>
      </c>
      <c r="B80" s="272" t="s">
        <v>66</v>
      </c>
      <c r="C80" s="129" t="s">
        <v>12</v>
      </c>
      <c r="D80" s="291">
        <f>'Итого 6 дней 2 нед'!D80+'Итого за 1 нед'!D80</f>
        <v>4.0800000000000003E-2</v>
      </c>
      <c r="E80" s="291">
        <f>'Итого 6 дней 2 нед'!E80+'Итого за 1 нед'!E80</f>
        <v>4.0800000000000003E-2</v>
      </c>
      <c r="F80" s="291">
        <f>'Итого 6 дней 2 нед'!F80+'Итого за 1 нед'!F80</f>
        <v>0.4284</v>
      </c>
      <c r="G80" s="291">
        <f>'Итого 6 дней 2 нед'!G80+'Итого за 1 нед'!G80</f>
        <v>2.0400000000000001E-2</v>
      </c>
      <c r="H80" s="292">
        <f>'Итого 6 дней 2 нед'!H80+'Итого за 1 нед'!H80</f>
        <v>4.0800000000000003E-2</v>
      </c>
      <c r="I80" s="335">
        <f>'Итого 6 дней 2 нед'!I80+'Итого за 1 нед'!I80</f>
        <v>0.70000000000000007</v>
      </c>
      <c r="J80" s="335">
        <f>'Итого 6 дней 2 нед'!J80+'Итого за 1 нед'!J80</f>
        <v>0</v>
      </c>
      <c r="K80" s="364">
        <f t="shared" ref="K80:K89" si="8">J80+I80+H80+G80+F80+E80+D80</f>
        <v>1.2711999999999999</v>
      </c>
      <c r="L80" s="392"/>
      <c r="M80" s="392"/>
      <c r="N80" s="392"/>
      <c r="O80" s="392"/>
      <c r="P80" s="392"/>
      <c r="Q80" s="392"/>
      <c r="R80" s="392"/>
      <c r="S80" s="394">
        <f t="shared" si="6"/>
        <v>-1.2711999999999999</v>
      </c>
      <c r="T80" s="392"/>
      <c r="U80" s="394">
        <f t="shared" si="7"/>
        <v>-1.2711999999999999</v>
      </c>
    </row>
    <row r="81" spans="1:21" ht="15" customHeight="1" x14ac:dyDescent="0.3">
      <c r="A81" s="80">
        <v>67</v>
      </c>
      <c r="B81" s="272" t="s">
        <v>67</v>
      </c>
      <c r="C81" s="129" t="s">
        <v>12</v>
      </c>
      <c r="D81" s="291" t="e">
        <f>'Итого 6 дней 2 нед'!D81+'Итого за 1 нед'!D81</f>
        <v>#REF!</v>
      </c>
      <c r="E81" s="291" t="e">
        <f>'Итого 6 дней 2 нед'!E81+'Итого за 1 нед'!E81</f>
        <v>#REF!</v>
      </c>
      <c r="F81" s="291" t="e">
        <f>'Итого 6 дней 2 нед'!F81+'Итого за 1 нед'!F81</f>
        <v>#REF!</v>
      </c>
      <c r="G81" s="291" t="e">
        <f>'Итого 6 дней 2 нед'!G81+'Итого за 1 нед'!G81</f>
        <v>#REF!</v>
      </c>
      <c r="H81" s="292" t="e">
        <f>'Итого 6 дней 2 нед'!H81+'Итого за 1 нед'!H81</f>
        <v>#REF!</v>
      </c>
      <c r="I81" s="335" t="e">
        <f>'Итого 6 дней 2 нед'!I81+'Итого за 1 нед'!I81</f>
        <v>#REF!</v>
      </c>
      <c r="J81" s="335" t="e">
        <f>'Итого 6 дней 2 нед'!J81+'Итого за 1 нед'!J81</f>
        <v>#REF!</v>
      </c>
      <c r="K81" s="364" t="e">
        <f t="shared" si="8"/>
        <v>#REF!</v>
      </c>
      <c r="L81" s="392"/>
      <c r="M81" s="392"/>
      <c r="N81" s="392"/>
      <c r="O81" s="392"/>
      <c r="P81" s="392"/>
      <c r="Q81" s="392"/>
      <c r="R81" s="392"/>
      <c r="S81" s="394" t="e">
        <f t="shared" si="6"/>
        <v>#REF!</v>
      </c>
      <c r="T81" s="392"/>
      <c r="U81" s="394" t="e">
        <f t="shared" si="7"/>
        <v>#REF!</v>
      </c>
    </row>
    <row r="82" spans="1:21" ht="15" customHeight="1" x14ac:dyDescent="0.3">
      <c r="A82" s="80">
        <v>68</v>
      </c>
      <c r="B82" s="272" t="s">
        <v>68</v>
      </c>
      <c r="C82" s="129" t="s">
        <v>12</v>
      </c>
      <c r="D82" s="291" t="e">
        <f>'Итого 6 дней 2 нед'!D82+'Итого за 1 нед'!D82</f>
        <v>#REF!</v>
      </c>
      <c r="E82" s="291" t="e">
        <f>'Итого 6 дней 2 нед'!E82+'Итого за 1 нед'!E82</f>
        <v>#REF!</v>
      </c>
      <c r="F82" s="291" t="e">
        <f>'Итого 6 дней 2 нед'!F82+'Итого за 1 нед'!F82</f>
        <v>#REF!</v>
      </c>
      <c r="G82" s="291" t="e">
        <f>'Итого 6 дней 2 нед'!G82+'Итого за 1 нед'!G82</f>
        <v>#REF!</v>
      </c>
      <c r="H82" s="292" t="e">
        <f>'Итого 6 дней 2 нед'!H82+'Итого за 1 нед'!H82</f>
        <v>#REF!</v>
      </c>
      <c r="I82" s="335" t="e">
        <f>'Итого 6 дней 2 нед'!I82+'Итого за 1 нед'!I82</f>
        <v>#REF!</v>
      </c>
      <c r="J82" s="335" t="e">
        <f>'Итого 6 дней 2 нед'!J82+'Итого за 1 нед'!J82</f>
        <v>#REF!</v>
      </c>
      <c r="K82" s="364" t="e">
        <f t="shared" si="8"/>
        <v>#REF!</v>
      </c>
      <c r="L82" s="392"/>
      <c r="M82" s="392"/>
      <c r="N82" s="392"/>
      <c r="O82" s="392"/>
      <c r="P82" s="392"/>
      <c r="Q82" s="392"/>
      <c r="R82" s="392"/>
      <c r="S82" s="394" t="e">
        <f t="shared" si="6"/>
        <v>#REF!</v>
      </c>
      <c r="T82" s="392"/>
      <c r="U82" s="394" t="e">
        <f t="shared" si="7"/>
        <v>#REF!</v>
      </c>
    </row>
    <row r="83" spans="1:21" ht="15" customHeight="1" x14ac:dyDescent="0.3">
      <c r="A83" s="80">
        <v>69</v>
      </c>
      <c r="B83" s="239" t="s">
        <v>69</v>
      </c>
      <c r="C83" s="130" t="s">
        <v>12</v>
      </c>
      <c r="D83" s="291" t="e">
        <f>'Итого 6 дней 2 нед'!D83+'Итого за 1 нед'!D83</f>
        <v>#REF!</v>
      </c>
      <c r="E83" s="291" t="e">
        <f>'Итого 6 дней 2 нед'!E83+'Итого за 1 нед'!E83</f>
        <v>#REF!</v>
      </c>
      <c r="F83" s="291" t="e">
        <f>'Итого 6 дней 2 нед'!F83+'Итого за 1 нед'!F83</f>
        <v>#REF!</v>
      </c>
      <c r="G83" s="291" t="e">
        <f>'Итого 6 дней 2 нед'!G83+'Итого за 1 нед'!G83</f>
        <v>#REF!</v>
      </c>
      <c r="H83" s="292" t="e">
        <f>'Итого 6 дней 2 нед'!H83+'Итого за 1 нед'!H83</f>
        <v>#REF!</v>
      </c>
      <c r="I83" s="335" t="e">
        <f>'Итого 6 дней 2 нед'!I83+'Итого за 1 нед'!I83</f>
        <v>#REF!</v>
      </c>
      <c r="J83" s="335" t="e">
        <f>'Итого 6 дней 2 нед'!J83+'Итого за 1 нед'!J83</f>
        <v>#REF!</v>
      </c>
      <c r="K83" s="364" t="e">
        <f t="shared" si="8"/>
        <v>#REF!</v>
      </c>
      <c r="L83" s="392"/>
      <c r="M83" s="392"/>
      <c r="N83" s="392"/>
      <c r="O83" s="392"/>
      <c r="P83" s="392"/>
      <c r="Q83" s="392"/>
      <c r="R83" s="392"/>
      <c r="S83" s="394" t="e">
        <f t="shared" si="6"/>
        <v>#REF!</v>
      </c>
      <c r="T83" s="392"/>
      <c r="U83" s="394" t="e">
        <f t="shared" si="7"/>
        <v>#REF!</v>
      </c>
    </row>
    <row r="84" spans="1:21" x14ac:dyDescent="0.3">
      <c r="A84" s="80">
        <v>70</v>
      </c>
      <c r="B84" s="239" t="s">
        <v>70</v>
      </c>
      <c r="C84" s="130" t="s">
        <v>12</v>
      </c>
      <c r="D84" s="291" t="e">
        <f>'Итого 6 дней 2 нед'!D84+'Итого за 1 нед'!D84</f>
        <v>#REF!</v>
      </c>
      <c r="E84" s="291" t="e">
        <f>'Итого 6 дней 2 нед'!E84+'Итого за 1 нед'!E84</f>
        <v>#REF!</v>
      </c>
      <c r="F84" s="291" t="e">
        <f>'Итого 6 дней 2 нед'!F84+'Итого за 1 нед'!F84</f>
        <v>#REF!</v>
      </c>
      <c r="G84" s="291" t="e">
        <f>'Итого 6 дней 2 нед'!G84+'Итого за 1 нед'!G84</f>
        <v>#REF!</v>
      </c>
      <c r="H84" s="292" t="e">
        <f>'Итого 6 дней 2 нед'!H84+'Итого за 1 нед'!H84</f>
        <v>#REF!</v>
      </c>
      <c r="I84" s="335" t="e">
        <f>'Итого 6 дней 2 нед'!I84+'Итого за 1 нед'!I84</f>
        <v>#REF!</v>
      </c>
      <c r="J84" s="335" t="e">
        <f>'Итого 6 дней 2 нед'!J84+'Итого за 1 нед'!J84</f>
        <v>#REF!</v>
      </c>
      <c r="K84" s="364" t="e">
        <f t="shared" si="8"/>
        <v>#REF!</v>
      </c>
      <c r="L84" s="392"/>
      <c r="M84" s="392"/>
      <c r="N84" s="392"/>
      <c r="O84" s="392"/>
      <c r="P84" s="392"/>
      <c r="Q84" s="392"/>
      <c r="R84" s="392"/>
      <c r="S84" s="394" t="e">
        <f t="shared" si="6"/>
        <v>#REF!</v>
      </c>
      <c r="T84" s="392"/>
      <c r="U84" s="394" t="e">
        <f t="shared" si="7"/>
        <v>#REF!</v>
      </c>
    </row>
    <row r="85" spans="1:21" ht="15" customHeight="1" x14ac:dyDescent="0.3">
      <c r="A85" s="80">
        <v>71</v>
      </c>
      <c r="B85" s="240" t="s">
        <v>102</v>
      </c>
      <c r="C85" s="130" t="s">
        <v>12</v>
      </c>
      <c r="D85" s="291" t="e">
        <f>'Итого 6 дней 2 нед'!D85+'Итого за 1 нед'!D85</f>
        <v>#REF!</v>
      </c>
      <c r="E85" s="291" t="e">
        <f>'Итого 6 дней 2 нед'!E85+'Итого за 1 нед'!E85</f>
        <v>#REF!</v>
      </c>
      <c r="F85" s="291" t="e">
        <f>'Итого 6 дней 2 нед'!F85+'Итого за 1 нед'!F85</f>
        <v>#REF!</v>
      </c>
      <c r="G85" s="291" t="e">
        <f>'Итого 6 дней 2 нед'!G85+'Итого за 1 нед'!G85</f>
        <v>#REF!</v>
      </c>
      <c r="H85" s="292" t="e">
        <f>'Итого 6 дней 2 нед'!H85+'Итого за 1 нед'!H85</f>
        <v>#REF!</v>
      </c>
      <c r="I85" s="335" t="e">
        <f>'Итого 6 дней 2 нед'!I85+'Итого за 1 нед'!I85</f>
        <v>#REF!</v>
      </c>
      <c r="J85" s="335" t="e">
        <f>'Итого 6 дней 2 нед'!J85+'Итого за 1 нед'!J85</f>
        <v>#REF!</v>
      </c>
      <c r="K85" s="364" t="e">
        <f t="shared" si="8"/>
        <v>#REF!</v>
      </c>
      <c r="L85" s="392"/>
      <c r="M85" s="392"/>
      <c r="N85" s="392"/>
      <c r="O85" s="392"/>
      <c r="P85" s="392"/>
      <c r="Q85" s="392"/>
      <c r="R85" s="392"/>
      <c r="S85" s="394" t="e">
        <f t="shared" si="6"/>
        <v>#REF!</v>
      </c>
      <c r="T85" s="392"/>
      <c r="U85" s="394" t="e">
        <f t="shared" si="7"/>
        <v>#REF!</v>
      </c>
    </row>
    <row r="86" spans="1:21" ht="15" customHeight="1" x14ac:dyDescent="0.3">
      <c r="A86" s="80">
        <v>72</v>
      </c>
      <c r="B86" s="240" t="s">
        <v>110</v>
      </c>
      <c r="C86" s="130" t="s">
        <v>12</v>
      </c>
      <c r="D86" s="291" t="e">
        <f>'Итого 6 дней 2 нед'!D86+'Итого за 1 нед'!D86</f>
        <v>#REF!</v>
      </c>
      <c r="E86" s="291" t="e">
        <f>'Итого 6 дней 2 нед'!E86+'Итого за 1 нед'!E86</f>
        <v>#REF!</v>
      </c>
      <c r="F86" s="291" t="e">
        <f>'Итого 6 дней 2 нед'!F86+'Итого за 1 нед'!F86</f>
        <v>#REF!</v>
      </c>
      <c r="G86" s="291" t="e">
        <f>'Итого 6 дней 2 нед'!G86+'Итого за 1 нед'!G86</f>
        <v>#REF!</v>
      </c>
      <c r="H86" s="292" t="e">
        <f>'Итого 6 дней 2 нед'!H86+'Итого за 1 нед'!H86</f>
        <v>#REF!</v>
      </c>
      <c r="I86" s="335" t="e">
        <f>'Итого 6 дней 2 нед'!I86+'Итого за 1 нед'!I86</f>
        <v>#REF!</v>
      </c>
      <c r="J86" s="335" t="e">
        <f>'Итого 6 дней 2 нед'!J86+'Итого за 1 нед'!J86</f>
        <v>#REF!</v>
      </c>
      <c r="K86" s="364" t="e">
        <f t="shared" si="8"/>
        <v>#REF!</v>
      </c>
      <c r="L86" s="392"/>
      <c r="M86" s="392"/>
      <c r="N86" s="392"/>
      <c r="O86" s="392"/>
      <c r="P86" s="392"/>
      <c r="Q86" s="392"/>
      <c r="R86" s="392"/>
      <c r="S86" s="394" t="e">
        <f t="shared" si="6"/>
        <v>#REF!</v>
      </c>
      <c r="T86" s="392"/>
      <c r="U86" s="394" t="e">
        <f t="shared" si="7"/>
        <v>#REF!</v>
      </c>
    </row>
    <row r="87" spans="1:21" ht="15" customHeight="1" x14ac:dyDescent="0.3">
      <c r="A87" s="80">
        <v>73</v>
      </c>
      <c r="B87" s="240" t="s">
        <v>111</v>
      </c>
      <c r="C87" s="130" t="s">
        <v>12</v>
      </c>
      <c r="D87" s="291" t="e">
        <f>'Итого 6 дней 2 нед'!D87+'Итого за 1 нед'!D87</f>
        <v>#REF!</v>
      </c>
      <c r="E87" s="291" t="e">
        <f>'Итого 6 дней 2 нед'!E87+'Итого за 1 нед'!E87</f>
        <v>#REF!</v>
      </c>
      <c r="F87" s="291" t="e">
        <f>'Итого 6 дней 2 нед'!F87+'Итого за 1 нед'!F87</f>
        <v>#REF!</v>
      </c>
      <c r="G87" s="291" t="e">
        <f>'Итого 6 дней 2 нед'!G87+'Итого за 1 нед'!G87</f>
        <v>#REF!</v>
      </c>
      <c r="H87" s="292" t="e">
        <f>'Итого 6 дней 2 нед'!H87+'Итого за 1 нед'!H87</f>
        <v>#REF!</v>
      </c>
      <c r="I87" s="335" t="e">
        <f>'Итого 6 дней 2 нед'!I87+'Итого за 1 нед'!I87</f>
        <v>#REF!</v>
      </c>
      <c r="J87" s="335" t="e">
        <f>'Итого 6 дней 2 нед'!J87+'Итого за 1 нед'!J87</f>
        <v>#REF!</v>
      </c>
      <c r="K87" s="364" t="e">
        <f t="shared" si="8"/>
        <v>#REF!</v>
      </c>
      <c r="L87" s="392"/>
      <c r="M87" s="392"/>
      <c r="N87" s="392"/>
      <c r="O87" s="392"/>
      <c r="P87" s="392"/>
      <c r="Q87" s="392"/>
      <c r="R87" s="392"/>
      <c r="S87" s="394" t="e">
        <f t="shared" si="6"/>
        <v>#REF!</v>
      </c>
      <c r="T87" s="392"/>
      <c r="U87" s="394" t="e">
        <f t="shared" si="7"/>
        <v>#REF!</v>
      </c>
    </row>
    <row r="88" spans="1:21" ht="15" customHeight="1" x14ac:dyDescent="0.3">
      <c r="A88" s="80">
        <v>74</v>
      </c>
      <c r="B88" s="240" t="s">
        <v>195</v>
      </c>
      <c r="C88" s="131" t="s">
        <v>12</v>
      </c>
      <c r="D88" s="291" t="e">
        <f>'Итого 6 дней 2 нед'!D88+'Итого за 1 нед'!D88</f>
        <v>#REF!</v>
      </c>
      <c r="E88" s="291" t="e">
        <f>'Итого 6 дней 2 нед'!E88+'Итого за 1 нед'!E88</f>
        <v>#REF!</v>
      </c>
      <c r="F88" s="291" t="e">
        <f>'Итого 6 дней 2 нед'!F88+'Итого за 1 нед'!F88</f>
        <v>#REF!</v>
      </c>
      <c r="G88" s="291" t="e">
        <f>'Итого 6 дней 2 нед'!G88+'Итого за 1 нед'!G88</f>
        <v>#REF!</v>
      </c>
      <c r="H88" s="292" t="e">
        <f>'Итого 6 дней 2 нед'!H88+'Итого за 1 нед'!H88</f>
        <v>#REF!</v>
      </c>
      <c r="I88" s="335" t="e">
        <f>'Итого 6 дней 2 нед'!I88+'Итого за 1 нед'!I88</f>
        <v>#REF!</v>
      </c>
      <c r="J88" s="335" t="e">
        <f>'Итого 6 дней 2 нед'!J88+'Итого за 1 нед'!J88</f>
        <v>#REF!</v>
      </c>
      <c r="K88" s="364" t="e">
        <f t="shared" si="8"/>
        <v>#REF!</v>
      </c>
      <c r="L88" s="392"/>
      <c r="M88" s="392"/>
      <c r="N88" s="392"/>
      <c r="O88" s="392"/>
      <c r="P88" s="392"/>
      <c r="Q88" s="392"/>
      <c r="R88" s="392"/>
      <c r="S88" s="394" t="e">
        <f t="shared" si="6"/>
        <v>#REF!</v>
      </c>
      <c r="T88" s="392"/>
      <c r="U88" s="394" t="e">
        <f t="shared" si="7"/>
        <v>#REF!</v>
      </c>
    </row>
    <row r="89" spans="1:21" ht="15" customHeight="1" x14ac:dyDescent="0.3">
      <c r="A89" s="80">
        <v>75</v>
      </c>
      <c r="B89" s="240" t="s">
        <v>196</v>
      </c>
      <c r="C89" s="131" t="s">
        <v>12</v>
      </c>
      <c r="D89" s="291" t="e">
        <f>'Итого 6 дней 2 нед'!D89+'Итого за 1 нед'!D89</f>
        <v>#REF!</v>
      </c>
      <c r="E89" s="291" t="e">
        <f>'Итого 6 дней 2 нед'!E89+'Итого за 1 нед'!E89</f>
        <v>#REF!</v>
      </c>
      <c r="F89" s="291" t="e">
        <f>'Итого 6 дней 2 нед'!F89+'Итого за 1 нед'!F89</f>
        <v>#REF!</v>
      </c>
      <c r="G89" s="291" t="e">
        <f>'Итого 6 дней 2 нед'!G89+'Итого за 1 нед'!G89</f>
        <v>#REF!</v>
      </c>
      <c r="H89" s="292" t="e">
        <f>'Итого 6 дней 2 нед'!H89+'Итого за 1 нед'!H89</f>
        <v>#REF!</v>
      </c>
      <c r="I89" s="335" t="e">
        <f>'Итого 6 дней 2 нед'!I89+'Итого за 1 нед'!I89</f>
        <v>#REF!</v>
      </c>
      <c r="J89" s="335" t="e">
        <f>'Итого 6 дней 2 нед'!J89+'Итого за 1 нед'!J89</f>
        <v>#REF!</v>
      </c>
      <c r="K89" s="364" t="e">
        <f t="shared" si="8"/>
        <v>#REF!</v>
      </c>
      <c r="L89" s="392"/>
      <c r="M89" s="392"/>
      <c r="N89" s="392"/>
      <c r="O89" s="392"/>
      <c r="P89" s="392"/>
      <c r="Q89" s="392"/>
      <c r="R89" s="392"/>
      <c r="S89" s="394" t="e">
        <f t="shared" si="6"/>
        <v>#REF!</v>
      </c>
      <c r="T89" s="392"/>
      <c r="U89" s="394" t="e">
        <f t="shared" si="7"/>
        <v>#REF!</v>
      </c>
    </row>
    <row r="90" spans="1:21" ht="15" customHeight="1" x14ac:dyDescent="0.3">
      <c r="A90" s="80"/>
      <c r="B90" s="277" t="s">
        <v>202</v>
      </c>
      <c r="C90" s="129"/>
      <c r="D90" s="291"/>
      <c r="E90" s="291"/>
      <c r="F90" s="291"/>
      <c r="G90" s="291"/>
      <c r="H90" s="292"/>
      <c r="I90" s="335"/>
      <c r="J90" s="335"/>
      <c r="K90" s="364"/>
      <c r="L90" s="392"/>
      <c r="M90" s="392"/>
      <c r="N90" s="392"/>
      <c r="O90" s="392"/>
      <c r="P90" s="392"/>
      <c r="Q90" s="392"/>
      <c r="R90" s="392"/>
      <c r="S90" s="394">
        <f t="shared" si="6"/>
        <v>0</v>
      </c>
      <c r="T90" s="392"/>
      <c r="U90" s="394">
        <f t="shared" si="7"/>
        <v>0</v>
      </c>
    </row>
    <row r="91" spans="1:21" ht="15" customHeight="1" x14ac:dyDescent="0.3">
      <c r="A91" s="80">
        <v>76</v>
      </c>
      <c r="B91" s="279" t="s">
        <v>219</v>
      </c>
      <c r="C91" s="129" t="s">
        <v>45</v>
      </c>
      <c r="D91" s="291" t="e">
        <f>'Итого 6 дней 2 нед'!D91+'Итого за 1 нед'!D91</f>
        <v>#REF!</v>
      </c>
      <c r="E91" s="291" t="e">
        <f>'Итого 6 дней 2 нед'!E91+'Итого за 1 нед'!E91</f>
        <v>#REF!</v>
      </c>
      <c r="F91" s="291" t="e">
        <f>'Итого 6 дней 2 нед'!F91+'Итого за 1 нед'!F91</f>
        <v>#REF!</v>
      </c>
      <c r="G91" s="291" t="e">
        <f>'Итого 6 дней 2 нед'!G91+'Итого за 1 нед'!G91</f>
        <v>#REF!</v>
      </c>
      <c r="H91" s="292" t="e">
        <f>'Итого 6 дней 2 нед'!H91+'Итого за 1 нед'!H91</f>
        <v>#REF!</v>
      </c>
      <c r="I91" s="335" t="e">
        <f>'Итого 6 дней 2 нед'!I91+'Итого за 1 нед'!I91</f>
        <v>#REF!</v>
      </c>
      <c r="J91" s="335" t="e">
        <f>'Итого 6 дней 2 нед'!J91+'Итого за 1 нед'!J91</f>
        <v>#REF!</v>
      </c>
      <c r="K91" s="364" t="e">
        <f>J91+I91+H91+G91+F91+E91+D91</f>
        <v>#REF!</v>
      </c>
      <c r="L91" s="392"/>
      <c r="M91" s="392"/>
      <c r="N91" s="392"/>
      <c r="O91" s="392"/>
      <c r="P91" s="392"/>
      <c r="Q91" s="392"/>
      <c r="R91" s="392"/>
      <c r="S91" s="394" t="e">
        <f t="shared" si="6"/>
        <v>#REF!</v>
      </c>
      <c r="T91" s="392"/>
      <c r="U91" s="394" t="e">
        <f t="shared" si="7"/>
        <v>#REF!</v>
      </c>
    </row>
    <row r="92" spans="1:21" ht="15" customHeight="1" x14ac:dyDescent="0.3">
      <c r="A92" s="80">
        <v>77</v>
      </c>
      <c r="B92" s="272" t="s">
        <v>2</v>
      </c>
      <c r="C92" s="129" t="s">
        <v>45</v>
      </c>
      <c r="D92" s="291" t="e">
        <f>'Итого 6 дней 2 нед'!D92+'Итого за 1 нед'!D92</f>
        <v>#REF!</v>
      </c>
      <c r="E92" s="291" t="e">
        <f>'Итого 6 дней 2 нед'!E92+'Итого за 1 нед'!E92</f>
        <v>#REF!</v>
      </c>
      <c r="F92" s="291" t="e">
        <f>'Итого 6 дней 2 нед'!F92+'Итого за 1 нед'!F92</f>
        <v>#REF!</v>
      </c>
      <c r="G92" s="291" t="e">
        <f>'Итого 6 дней 2 нед'!G92+'Итого за 1 нед'!G92</f>
        <v>#REF!</v>
      </c>
      <c r="H92" s="292" t="e">
        <f>'Итого 6 дней 2 нед'!H92+'Итого за 1 нед'!H92</f>
        <v>#REF!</v>
      </c>
      <c r="I92" s="335" t="e">
        <f>'Итого 6 дней 2 нед'!I92+'Итого за 1 нед'!I92</f>
        <v>#REF!</v>
      </c>
      <c r="J92" s="335" t="e">
        <f>'Итого 6 дней 2 нед'!J92+'Итого за 1 нед'!J92</f>
        <v>#REF!</v>
      </c>
      <c r="K92" s="364" t="e">
        <f>J92+I92+H92+G92+F92+E92+D92</f>
        <v>#REF!</v>
      </c>
      <c r="L92" s="392"/>
      <c r="M92" s="392"/>
      <c r="N92" s="392"/>
      <c r="O92" s="392"/>
      <c r="P92" s="392"/>
      <c r="Q92" s="392"/>
      <c r="R92" s="392"/>
      <c r="S92" s="394" t="e">
        <f t="shared" si="6"/>
        <v>#REF!</v>
      </c>
      <c r="T92" s="392"/>
      <c r="U92" s="394" t="e">
        <f t="shared" si="7"/>
        <v>#REF!</v>
      </c>
    </row>
    <row r="93" spans="1:21" x14ac:dyDescent="0.3">
      <c r="A93" s="80"/>
      <c r="B93" s="277" t="s">
        <v>197</v>
      </c>
      <c r="C93" s="130"/>
      <c r="D93" s="291"/>
      <c r="E93" s="291"/>
      <c r="F93" s="291"/>
      <c r="G93" s="291"/>
      <c r="H93" s="292"/>
      <c r="I93" s="335"/>
      <c r="J93" s="335"/>
      <c r="K93" s="364"/>
      <c r="L93" s="392"/>
      <c r="M93" s="392"/>
      <c r="N93" s="392"/>
      <c r="O93" s="392"/>
      <c r="P93" s="392"/>
      <c r="Q93" s="392"/>
      <c r="R93" s="392"/>
      <c r="S93" s="394">
        <f t="shared" si="6"/>
        <v>0</v>
      </c>
      <c r="T93" s="392"/>
      <c r="U93" s="394">
        <f t="shared" si="7"/>
        <v>0</v>
      </c>
    </row>
    <row r="94" spans="1:21" ht="15" customHeight="1" x14ac:dyDescent="0.3">
      <c r="A94" s="80">
        <v>78</v>
      </c>
      <c r="B94" s="272" t="s">
        <v>263</v>
      </c>
      <c r="C94" s="130" t="s">
        <v>82</v>
      </c>
      <c r="D94" s="291" t="e">
        <f>'Итого 6 дней 2 нед'!D94+'Итого за 1 нед'!D94</f>
        <v>#REF!</v>
      </c>
      <c r="E94" s="291" t="e">
        <f>'Итого 6 дней 2 нед'!E94+'Итого за 1 нед'!E94</f>
        <v>#REF!</v>
      </c>
      <c r="F94" s="291" t="e">
        <f>'Итого 6 дней 2 нед'!F94+'Итого за 1 нед'!F94</f>
        <v>#REF!</v>
      </c>
      <c r="G94" s="291" t="e">
        <f>'Итого 6 дней 2 нед'!G94+'Итого за 1 нед'!G94</f>
        <v>#REF!</v>
      </c>
      <c r="H94" s="292" t="e">
        <f>'Итого 6 дней 2 нед'!H94+'Итого за 1 нед'!H94</f>
        <v>#REF!</v>
      </c>
      <c r="I94" s="335" t="e">
        <f>'Итого 6 дней 2 нед'!I94+'Итого за 1 нед'!I94</f>
        <v>#REF!</v>
      </c>
      <c r="J94" s="335" t="e">
        <f>'Итого 6 дней 2 нед'!J94+'Итого за 1 нед'!J94</f>
        <v>#REF!</v>
      </c>
      <c r="K94" s="364" t="e">
        <f t="shared" ref="K94:K102" si="9">J94+I94+H94+G94+F94+E94+D94</f>
        <v>#REF!</v>
      </c>
      <c r="L94" s="392"/>
      <c r="M94" s="392"/>
      <c r="N94" s="392"/>
      <c r="O94" s="392"/>
      <c r="P94" s="392"/>
      <c r="Q94" s="392"/>
      <c r="R94" s="392"/>
      <c r="S94" s="394" t="e">
        <f t="shared" si="6"/>
        <v>#REF!</v>
      </c>
      <c r="T94" s="392"/>
      <c r="U94" s="394" t="e">
        <f t="shared" si="7"/>
        <v>#REF!</v>
      </c>
    </row>
    <row r="95" spans="1:21" ht="15" customHeight="1" x14ac:dyDescent="0.3">
      <c r="A95" s="80">
        <v>79</v>
      </c>
      <c r="B95" s="272" t="s">
        <v>171</v>
      </c>
      <c r="C95" s="130" t="s">
        <v>12</v>
      </c>
      <c r="D95" s="291" t="e">
        <f>'Итого 6 дней 2 нед'!D95+'Итого за 1 нед'!D95</f>
        <v>#REF!</v>
      </c>
      <c r="E95" s="291" t="e">
        <f>'Итого 6 дней 2 нед'!E95+'Итого за 1 нед'!E95</f>
        <v>#REF!</v>
      </c>
      <c r="F95" s="291" t="e">
        <f>'Итого 6 дней 2 нед'!F95+'Итого за 1 нед'!F95</f>
        <v>#REF!</v>
      </c>
      <c r="G95" s="291" t="e">
        <f>'Итого 6 дней 2 нед'!G95+'Итого за 1 нед'!G95</f>
        <v>#REF!</v>
      </c>
      <c r="H95" s="292" t="e">
        <f>'Итого 6 дней 2 нед'!H95+'Итого за 1 нед'!H95</f>
        <v>#REF!</v>
      </c>
      <c r="I95" s="335" t="e">
        <f>'Итого 6 дней 2 нед'!I95+'Итого за 1 нед'!I95</f>
        <v>#REF!</v>
      </c>
      <c r="J95" s="335" t="e">
        <f>'Итого 6 дней 2 нед'!J95+'Итого за 1 нед'!J95</f>
        <v>#REF!</v>
      </c>
      <c r="K95" s="364" t="e">
        <f t="shared" si="9"/>
        <v>#REF!</v>
      </c>
      <c r="L95" s="392"/>
      <c r="M95" s="392"/>
      <c r="N95" s="392"/>
      <c r="O95" s="392"/>
      <c r="P95" s="392"/>
      <c r="Q95" s="392"/>
      <c r="R95" s="392"/>
      <c r="S95" s="394" t="e">
        <f t="shared" si="6"/>
        <v>#REF!</v>
      </c>
      <c r="T95" s="392"/>
      <c r="U95" s="394" t="e">
        <f t="shared" si="7"/>
        <v>#REF!</v>
      </c>
    </row>
    <row r="96" spans="1:21" ht="15" customHeight="1" x14ac:dyDescent="0.3">
      <c r="A96" s="140">
        <v>80</v>
      </c>
      <c r="B96" s="239" t="s">
        <v>81</v>
      </c>
      <c r="C96" s="130" t="s">
        <v>12</v>
      </c>
      <c r="D96" s="291" t="e">
        <f>'Итого 6 дней 2 нед'!D96+'Итого за 1 нед'!D96</f>
        <v>#REF!</v>
      </c>
      <c r="E96" s="291" t="e">
        <f>'Итого 6 дней 2 нед'!E96+'Итого за 1 нед'!E96</f>
        <v>#REF!</v>
      </c>
      <c r="F96" s="291" t="e">
        <f>'Итого 6 дней 2 нед'!F96+'Итого за 1 нед'!F96</f>
        <v>#REF!</v>
      </c>
      <c r="G96" s="291" t="e">
        <f>'Итого 6 дней 2 нед'!G96+'Итого за 1 нед'!G96</f>
        <v>#REF!</v>
      </c>
      <c r="H96" s="292" t="e">
        <f>'Итого 6 дней 2 нед'!H96+'Итого за 1 нед'!H96</f>
        <v>#REF!</v>
      </c>
      <c r="I96" s="335" t="e">
        <f>'Итого 6 дней 2 нед'!I96+'Итого за 1 нед'!I96</f>
        <v>#REF!</v>
      </c>
      <c r="J96" s="335" t="e">
        <f>'Итого 6 дней 2 нед'!J96+'Итого за 1 нед'!J96</f>
        <v>#REF!</v>
      </c>
      <c r="K96" s="364" t="e">
        <f t="shared" si="9"/>
        <v>#REF!</v>
      </c>
      <c r="L96" s="392"/>
      <c r="M96" s="392"/>
      <c r="N96" s="392"/>
      <c r="O96" s="392"/>
      <c r="P96" s="392"/>
      <c r="Q96" s="392"/>
      <c r="R96" s="392"/>
      <c r="S96" s="394" t="e">
        <f t="shared" si="6"/>
        <v>#REF!</v>
      </c>
      <c r="T96" s="392"/>
      <c r="U96" s="394" t="e">
        <f t="shared" si="7"/>
        <v>#REF!</v>
      </c>
    </row>
    <row r="97" spans="1:21" x14ac:dyDescent="0.3">
      <c r="A97" s="80">
        <v>81</v>
      </c>
      <c r="B97" s="278" t="s">
        <v>304</v>
      </c>
      <c r="C97" s="134" t="s">
        <v>12</v>
      </c>
      <c r="D97" s="291" t="e">
        <f>'Итого 6 дней 2 нед'!D97+'Итого за 1 нед'!D97</f>
        <v>#REF!</v>
      </c>
      <c r="E97" s="291" t="e">
        <f>'Итого 6 дней 2 нед'!E97+'Итого за 1 нед'!E97</f>
        <v>#REF!</v>
      </c>
      <c r="F97" s="291" t="e">
        <f>'Итого 6 дней 2 нед'!F97+'Итого за 1 нед'!F97</f>
        <v>#REF!</v>
      </c>
      <c r="G97" s="291" t="e">
        <f>'Итого 6 дней 2 нед'!G97+'Итого за 1 нед'!G97</f>
        <v>#REF!</v>
      </c>
      <c r="H97" s="292" t="e">
        <f>'Итого 6 дней 2 нед'!H97+'Итого за 1 нед'!H97</f>
        <v>#REF!</v>
      </c>
      <c r="I97" s="335" t="e">
        <f>'Итого 6 дней 2 нед'!I97+'Итого за 1 нед'!I97</f>
        <v>#REF!</v>
      </c>
      <c r="J97" s="335" t="e">
        <f>'Итого 6 дней 2 нед'!J97+'Итого за 1 нед'!J97</f>
        <v>#REF!</v>
      </c>
      <c r="K97" s="364" t="e">
        <f t="shared" si="9"/>
        <v>#REF!</v>
      </c>
      <c r="L97" s="392"/>
      <c r="M97" s="392"/>
      <c r="N97" s="392"/>
      <c r="O97" s="392"/>
      <c r="P97" s="392"/>
      <c r="Q97" s="392"/>
      <c r="R97" s="392"/>
      <c r="S97" s="394" t="e">
        <f t="shared" si="6"/>
        <v>#REF!</v>
      </c>
      <c r="T97" s="392"/>
      <c r="U97" s="394" t="e">
        <f t="shared" si="7"/>
        <v>#REF!</v>
      </c>
    </row>
    <row r="98" spans="1:21" x14ac:dyDescent="0.3">
      <c r="A98" s="140">
        <v>82</v>
      </c>
      <c r="B98" s="278" t="s">
        <v>199</v>
      </c>
      <c r="C98" s="134" t="s">
        <v>12</v>
      </c>
      <c r="D98" s="291" t="e">
        <f>'Итого 6 дней 2 нед'!D98+'Итого за 1 нед'!D98</f>
        <v>#REF!</v>
      </c>
      <c r="E98" s="291" t="e">
        <f>'Итого 6 дней 2 нед'!E98+'Итого за 1 нед'!E98</f>
        <v>#REF!</v>
      </c>
      <c r="F98" s="291" t="e">
        <f>'Итого 6 дней 2 нед'!F98+'Итого за 1 нед'!F98</f>
        <v>#REF!</v>
      </c>
      <c r="G98" s="291" t="e">
        <f>'Итого 6 дней 2 нед'!G98+'Итого за 1 нед'!G98</f>
        <v>#REF!</v>
      </c>
      <c r="H98" s="292" t="e">
        <f>'Итого 6 дней 2 нед'!H98+'Итого за 1 нед'!H98</f>
        <v>#REF!</v>
      </c>
      <c r="I98" s="335" t="e">
        <f>'Итого 6 дней 2 нед'!I98+'Итого за 1 нед'!I98</f>
        <v>#REF!</v>
      </c>
      <c r="J98" s="335" t="e">
        <f>'Итого 6 дней 2 нед'!J98+'Итого за 1 нед'!J98</f>
        <v>#REF!</v>
      </c>
      <c r="K98" s="364" t="e">
        <f t="shared" si="9"/>
        <v>#REF!</v>
      </c>
      <c r="L98" s="392"/>
      <c r="M98" s="392"/>
      <c r="N98" s="392"/>
      <c r="O98" s="392"/>
      <c r="P98" s="392"/>
      <c r="Q98" s="392"/>
      <c r="R98" s="392"/>
      <c r="S98" s="394" t="e">
        <f t="shared" si="6"/>
        <v>#REF!</v>
      </c>
      <c r="T98" s="392"/>
      <c r="U98" s="394" t="e">
        <f t="shared" si="7"/>
        <v>#REF!</v>
      </c>
    </row>
    <row r="99" spans="1:21" x14ac:dyDescent="0.3">
      <c r="A99" s="80">
        <v>83</v>
      </c>
      <c r="B99" s="278" t="s">
        <v>200</v>
      </c>
      <c r="C99" s="134" t="s">
        <v>12</v>
      </c>
      <c r="D99" s="291" t="e">
        <f>'Итого 6 дней 2 нед'!D99+'Итого за 1 нед'!D99</f>
        <v>#REF!</v>
      </c>
      <c r="E99" s="291" t="e">
        <f>'Итого 6 дней 2 нед'!E99+'Итого за 1 нед'!E99</f>
        <v>#REF!</v>
      </c>
      <c r="F99" s="291" t="e">
        <f>'Итого 6 дней 2 нед'!F99+'Итого за 1 нед'!F99</f>
        <v>#REF!</v>
      </c>
      <c r="G99" s="291" t="e">
        <f>'Итого 6 дней 2 нед'!G99+'Итого за 1 нед'!G99</f>
        <v>#REF!</v>
      </c>
      <c r="H99" s="292" t="e">
        <f>'Итого 6 дней 2 нед'!H99+'Итого за 1 нед'!H99</f>
        <v>#REF!</v>
      </c>
      <c r="I99" s="335" t="e">
        <f>'Итого 6 дней 2 нед'!I99+'Итого за 1 нед'!I99</f>
        <v>#REF!</v>
      </c>
      <c r="J99" s="335" t="e">
        <f>'Итого 6 дней 2 нед'!J99+'Итого за 1 нед'!J99</f>
        <v>#REF!</v>
      </c>
      <c r="K99" s="364" t="e">
        <f t="shared" si="9"/>
        <v>#REF!</v>
      </c>
      <c r="L99" s="392"/>
      <c r="M99" s="392"/>
      <c r="N99" s="392"/>
      <c r="O99" s="392"/>
      <c r="P99" s="392"/>
      <c r="Q99" s="392"/>
      <c r="R99" s="392"/>
      <c r="S99" s="394" t="e">
        <f t="shared" si="6"/>
        <v>#REF!</v>
      </c>
      <c r="T99" s="392"/>
      <c r="U99" s="394" t="e">
        <f t="shared" si="7"/>
        <v>#REF!</v>
      </c>
    </row>
    <row r="100" spans="1:21" ht="15" customHeight="1" x14ac:dyDescent="0.3">
      <c r="A100" s="140">
        <v>84</v>
      </c>
      <c r="B100" s="278" t="s">
        <v>178</v>
      </c>
      <c r="C100" s="134" t="s">
        <v>12</v>
      </c>
      <c r="D100" s="291" t="e">
        <f>'Итого 6 дней 2 нед'!D100+'Итого за 1 нед'!D100</f>
        <v>#REF!</v>
      </c>
      <c r="E100" s="291" t="e">
        <f>'Итого 6 дней 2 нед'!E100+'Итого за 1 нед'!E100</f>
        <v>#REF!</v>
      </c>
      <c r="F100" s="291" t="e">
        <f>'Итого 6 дней 2 нед'!F100+'Итого за 1 нед'!F100</f>
        <v>#REF!</v>
      </c>
      <c r="G100" s="291" t="e">
        <f>'Итого 6 дней 2 нед'!G100+'Итого за 1 нед'!G100</f>
        <v>#REF!</v>
      </c>
      <c r="H100" s="292" t="e">
        <f>'Итого 6 дней 2 нед'!H100+'Итого за 1 нед'!H100</f>
        <v>#REF!</v>
      </c>
      <c r="I100" s="335" t="e">
        <f>'Итого 6 дней 2 нед'!I100+'Итого за 1 нед'!I100</f>
        <v>#REF!</v>
      </c>
      <c r="J100" s="335" t="e">
        <f>'Итого 6 дней 2 нед'!J100+'Итого за 1 нед'!J100</f>
        <v>#REF!</v>
      </c>
      <c r="K100" s="364" t="e">
        <f t="shared" si="9"/>
        <v>#REF!</v>
      </c>
      <c r="L100" s="392"/>
      <c r="M100" s="392"/>
      <c r="N100" s="392"/>
      <c r="O100" s="392"/>
      <c r="P100" s="392"/>
      <c r="Q100" s="392"/>
      <c r="R100" s="392"/>
      <c r="S100" s="394" t="e">
        <f t="shared" si="6"/>
        <v>#REF!</v>
      </c>
      <c r="T100" s="392"/>
      <c r="U100" s="394" t="e">
        <f t="shared" si="7"/>
        <v>#REF!</v>
      </c>
    </row>
    <row r="101" spans="1:21" x14ac:dyDescent="0.3">
      <c r="A101" s="80">
        <v>85</v>
      </c>
      <c r="B101" s="278" t="s">
        <v>198</v>
      </c>
      <c r="C101" s="134" t="s">
        <v>12</v>
      </c>
      <c r="D101" s="291" t="e">
        <f>'Итого 6 дней 2 нед'!D101+'Итого за 1 нед'!D101</f>
        <v>#REF!</v>
      </c>
      <c r="E101" s="291" t="e">
        <f>'Итого 6 дней 2 нед'!E101+'Итого за 1 нед'!E101</f>
        <v>#REF!</v>
      </c>
      <c r="F101" s="291" t="e">
        <f>'Итого 6 дней 2 нед'!F101+'Итого за 1 нед'!F101</f>
        <v>#REF!</v>
      </c>
      <c r="G101" s="291" t="e">
        <f>'Итого 6 дней 2 нед'!G101+'Итого за 1 нед'!G101</f>
        <v>#REF!</v>
      </c>
      <c r="H101" s="292" t="e">
        <f>'Итого 6 дней 2 нед'!H101+'Итого за 1 нед'!H101</f>
        <v>#REF!</v>
      </c>
      <c r="I101" s="335" t="e">
        <f>'Итого 6 дней 2 нед'!I101+'Итого за 1 нед'!I101</f>
        <v>#REF!</v>
      </c>
      <c r="J101" s="335" t="e">
        <f>'Итого 6 дней 2 нед'!J101+'Итого за 1 нед'!J101</f>
        <v>#REF!</v>
      </c>
      <c r="K101" s="364" t="e">
        <f t="shared" si="9"/>
        <v>#REF!</v>
      </c>
      <c r="L101" s="392"/>
      <c r="M101" s="392"/>
      <c r="N101" s="392"/>
      <c r="O101" s="392"/>
      <c r="P101" s="392"/>
      <c r="Q101" s="392"/>
      <c r="R101" s="392"/>
      <c r="S101" s="394" t="e">
        <f t="shared" si="6"/>
        <v>#REF!</v>
      </c>
      <c r="T101" s="392"/>
      <c r="U101" s="394" t="e">
        <f t="shared" si="7"/>
        <v>#REF!</v>
      </c>
    </row>
    <row r="102" spans="1:21" ht="15" customHeight="1" x14ac:dyDescent="0.3">
      <c r="A102" s="140">
        <v>86</v>
      </c>
      <c r="B102" s="272" t="s">
        <v>201</v>
      </c>
      <c r="C102" s="135" t="s">
        <v>82</v>
      </c>
      <c r="D102" s="291" t="e">
        <f>'Итого 6 дней 2 нед'!D102+'Итого за 1 нед'!D102</f>
        <v>#REF!</v>
      </c>
      <c r="E102" s="291" t="e">
        <f>'Итого 6 дней 2 нед'!E102+'Итого за 1 нед'!E102</f>
        <v>#REF!</v>
      </c>
      <c r="F102" s="291" t="e">
        <f>'Итого 6 дней 2 нед'!F102+'Итого за 1 нед'!F102</f>
        <v>#REF!</v>
      </c>
      <c r="G102" s="291" t="e">
        <f>'Итого 6 дней 2 нед'!G102+'Итого за 1 нед'!G102</f>
        <v>#REF!</v>
      </c>
      <c r="H102" s="292" t="e">
        <f>'Итого 6 дней 2 нед'!H102+'Итого за 1 нед'!H102</f>
        <v>#REF!</v>
      </c>
      <c r="I102" s="335" t="e">
        <f>'Итого 6 дней 2 нед'!I102+'Итого за 1 нед'!I102</f>
        <v>#REF!</v>
      </c>
      <c r="J102" s="335" t="e">
        <f>'Итого 6 дней 2 нед'!J102+'Итого за 1 нед'!J102</f>
        <v>#REF!</v>
      </c>
      <c r="K102" s="364" t="e">
        <f t="shared" si="9"/>
        <v>#REF!</v>
      </c>
      <c r="L102" s="392"/>
      <c r="M102" s="392"/>
      <c r="N102" s="392"/>
      <c r="O102" s="392"/>
      <c r="P102" s="392"/>
      <c r="Q102" s="392"/>
      <c r="R102" s="392"/>
      <c r="S102" s="394" t="e">
        <f t="shared" si="6"/>
        <v>#REF!</v>
      </c>
      <c r="T102" s="392"/>
      <c r="U102" s="394" t="e">
        <f t="shared" si="7"/>
        <v>#REF!</v>
      </c>
    </row>
    <row r="103" spans="1:21" x14ac:dyDescent="0.3">
      <c r="A103" s="180"/>
      <c r="B103" s="280" t="s">
        <v>83</v>
      </c>
      <c r="C103" s="67"/>
      <c r="D103" s="291"/>
      <c r="E103" s="291"/>
      <c r="F103" s="291"/>
      <c r="G103" s="291"/>
      <c r="H103" s="292"/>
      <c r="I103" s="335"/>
      <c r="J103" s="335"/>
      <c r="K103" s="364"/>
      <c r="L103" s="392"/>
      <c r="M103" s="392"/>
      <c r="N103" s="392"/>
      <c r="O103" s="392"/>
      <c r="P103" s="392"/>
      <c r="Q103" s="392"/>
      <c r="R103" s="392"/>
      <c r="S103" s="394">
        <f t="shared" si="6"/>
        <v>0</v>
      </c>
      <c r="T103" s="392"/>
      <c r="U103" s="394">
        <f t="shared" si="7"/>
        <v>0</v>
      </c>
    </row>
    <row r="104" spans="1:21" x14ac:dyDescent="0.3">
      <c r="A104" s="80">
        <v>87</v>
      </c>
      <c r="B104" s="281" t="s">
        <v>84</v>
      </c>
      <c r="C104" s="134" t="s">
        <v>12</v>
      </c>
      <c r="D104" s="291">
        <f>'Итого 6 дней 2 нед'!D104+'Итого за 1 нед'!D104</f>
        <v>0</v>
      </c>
      <c r="E104" s="291">
        <f>'Итого 6 дней 2 нед'!E104+'Итого за 1 нед'!E104</f>
        <v>0</v>
      </c>
      <c r="F104" s="291">
        <f>'Итого 6 дней 2 нед'!F104+'Итого за 1 нед'!F104</f>
        <v>0</v>
      </c>
      <c r="G104" s="291">
        <f>'Итого 6 дней 2 нед'!G104+'Итого за 1 нед'!G104</f>
        <v>0</v>
      </c>
      <c r="H104" s="292">
        <f>'Итого 6 дней 2 нед'!H104+'Итого за 1 нед'!H104</f>
        <v>2.5919999999999999E-2</v>
      </c>
      <c r="I104" s="335">
        <f>'Итого 6 дней 2 нед'!I104+'Итого за 1 нед'!I104</f>
        <v>3.8400000000000001E-3</v>
      </c>
      <c r="J104" s="335">
        <f>'Итого 6 дней 2 нед'!J104+'Итого за 1 нед'!J104</f>
        <v>0</v>
      </c>
      <c r="K104" s="364">
        <f>J104+I104+H104+G104+F104+E104+D104</f>
        <v>2.9759999999999998E-2</v>
      </c>
      <c r="L104" s="392"/>
      <c r="M104" s="392"/>
      <c r="N104" s="392"/>
      <c r="O104" s="392"/>
      <c r="P104" s="392"/>
      <c r="Q104" s="392"/>
      <c r="R104" s="392"/>
      <c r="S104" s="394">
        <f t="shared" si="6"/>
        <v>-2.9759999999999998E-2</v>
      </c>
      <c r="T104" s="392"/>
      <c r="U104" s="394">
        <f t="shared" si="7"/>
        <v>-2.9759999999999998E-2</v>
      </c>
    </row>
    <row r="105" spans="1:21" x14ac:dyDescent="0.3">
      <c r="A105" s="336"/>
      <c r="B105" s="337">
        <v>4.8000000000000001E-2</v>
      </c>
      <c r="C105" s="338" t="s">
        <v>82</v>
      </c>
      <c r="D105" s="389">
        <f>D104/B105</f>
        <v>0</v>
      </c>
      <c r="E105" s="389">
        <f>E104/B105</f>
        <v>0</v>
      </c>
      <c r="F105" s="389">
        <f>F104/B105</f>
        <v>0</v>
      </c>
      <c r="G105" s="389">
        <f>G104/B105</f>
        <v>0</v>
      </c>
      <c r="H105" s="390">
        <f>H104/B105</f>
        <v>0.53999999999999992</v>
      </c>
      <c r="I105" s="390">
        <f>I104/B105</f>
        <v>0.08</v>
      </c>
      <c r="J105" s="391">
        <f>J104/B105</f>
        <v>0</v>
      </c>
      <c r="K105" s="391">
        <f>K104/B105</f>
        <v>0.62</v>
      </c>
      <c r="L105" s="392"/>
      <c r="M105" s="392"/>
      <c r="N105" s="392"/>
      <c r="O105" s="392"/>
      <c r="P105" s="392"/>
      <c r="Q105" s="392"/>
      <c r="R105" s="392"/>
      <c r="S105" s="394">
        <f t="shared" si="6"/>
        <v>-0.62</v>
      </c>
      <c r="T105" s="392"/>
      <c r="U105" s="394">
        <f t="shared" si="7"/>
        <v>-0.62</v>
      </c>
    </row>
    <row r="106" spans="1:21" ht="15" customHeight="1" x14ac:dyDescent="0.3">
      <c r="A106" s="142"/>
      <c r="B106" s="263" t="s">
        <v>204</v>
      </c>
      <c r="C106" s="17"/>
      <c r="D106" s="291"/>
      <c r="E106" s="291"/>
      <c r="F106" s="291"/>
      <c r="G106" s="291"/>
      <c r="H106" s="292"/>
      <c r="I106" s="335"/>
      <c r="J106" s="335"/>
      <c r="K106" s="364"/>
      <c r="L106" s="392"/>
      <c r="M106" s="392"/>
      <c r="N106" s="392"/>
      <c r="O106" s="392"/>
      <c r="P106" s="392"/>
      <c r="Q106" s="392"/>
      <c r="R106" s="392"/>
      <c r="S106" s="394">
        <f t="shared" si="6"/>
        <v>0</v>
      </c>
      <c r="T106" s="392"/>
      <c r="U106" s="394">
        <f t="shared" si="7"/>
        <v>0</v>
      </c>
    </row>
    <row r="107" spans="1:21" ht="15" customHeight="1" x14ac:dyDescent="0.3">
      <c r="A107" s="80">
        <v>88</v>
      </c>
      <c r="B107" s="272" t="s">
        <v>71</v>
      </c>
      <c r="C107" s="129" t="s">
        <v>12</v>
      </c>
      <c r="D107" s="291" t="e">
        <f>'Итого 6 дней 2 нед'!D107+'Итого за 1 нед'!D107</f>
        <v>#REF!</v>
      </c>
      <c r="E107" s="291" t="e">
        <f>'Итого 6 дней 2 нед'!E107+'Итого за 1 нед'!E107</f>
        <v>#REF!</v>
      </c>
      <c r="F107" s="291" t="e">
        <f>'Итого 6 дней 2 нед'!F107+'Итого за 1 нед'!F107</f>
        <v>#REF!</v>
      </c>
      <c r="G107" s="291" t="e">
        <f>'Итого 6 дней 2 нед'!G107+'Итого за 1 нед'!G107</f>
        <v>#REF!</v>
      </c>
      <c r="H107" s="292" t="e">
        <f>'Итого 6 дней 2 нед'!H107+'Итого за 1 нед'!H107</f>
        <v>#REF!</v>
      </c>
      <c r="I107" s="335" t="e">
        <f>'Итого 6 дней 2 нед'!I107+'Итого за 1 нед'!I107</f>
        <v>#REF!</v>
      </c>
      <c r="J107" s="335" t="e">
        <f>'Итого 6 дней 2 нед'!J107+'Итого за 1 нед'!J107</f>
        <v>#REF!</v>
      </c>
      <c r="K107" s="364" t="e">
        <f t="shared" ref="K107:K113" si="10">J107+I107+H107+G107+F107+E107+D107</f>
        <v>#REF!</v>
      </c>
      <c r="L107" s="392"/>
      <c r="M107" s="392"/>
      <c r="N107" s="392"/>
      <c r="O107" s="392"/>
      <c r="P107" s="392"/>
      <c r="Q107" s="392"/>
      <c r="R107" s="392"/>
      <c r="S107" s="394" t="e">
        <f t="shared" si="6"/>
        <v>#REF!</v>
      </c>
      <c r="T107" s="392"/>
      <c r="U107" s="394" t="e">
        <f t="shared" si="7"/>
        <v>#REF!</v>
      </c>
    </row>
    <row r="108" spans="1:21" ht="15" customHeight="1" x14ac:dyDescent="0.3">
      <c r="A108" s="80">
        <v>89</v>
      </c>
      <c r="B108" s="283" t="s">
        <v>103</v>
      </c>
      <c r="C108" s="133" t="s">
        <v>12</v>
      </c>
      <c r="D108" s="291" t="e">
        <f>'Итого 6 дней 2 нед'!D108+'Итого за 1 нед'!D108</f>
        <v>#REF!</v>
      </c>
      <c r="E108" s="291" t="e">
        <f>'Итого 6 дней 2 нед'!E108+'Итого за 1 нед'!E108</f>
        <v>#REF!</v>
      </c>
      <c r="F108" s="291" t="e">
        <f>'Итого 6 дней 2 нед'!F108+'Итого за 1 нед'!F108</f>
        <v>#REF!</v>
      </c>
      <c r="G108" s="291" t="e">
        <f>'Итого 6 дней 2 нед'!G108+'Итого за 1 нед'!G108</f>
        <v>#REF!</v>
      </c>
      <c r="H108" s="292" t="e">
        <f>'Итого 6 дней 2 нед'!H108+'Итого за 1 нед'!H108</f>
        <v>#REF!</v>
      </c>
      <c r="I108" s="335" t="e">
        <f>'Итого 6 дней 2 нед'!I108+'Итого за 1 нед'!I108</f>
        <v>#REF!</v>
      </c>
      <c r="J108" s="335" t="e">
        <f>'Итого 6 дней 2 нед'!J108+'Итого за 1 нед'!J108</f>
        <v>#REF!</v>
      </c>
      <c r="K108" s="364" t="e">
        <f t="shared" si="10"/>
        <v>#REF!</v>
      </c>
      <c r="L108" s="392"/>
      <c r="M108" s="392"/>
      <c r="N108" s="392"/>
      <c r="O108" s="392"/>
      <c r="P108" s="392"/>
      <c r="Q108" s="392"/>
      <c r="R108" s="392"/>
      <c r="S108" s="394" t="e">
        <f t="shared" si="6"/>
        <v>#REF!</v>
      </c>
      <c r="T108" s="392"/>
      <c r="U108" s="394" t="e">
        <f t="shared" si="7"/>
        <v>#REF!</v>
      </c>
    </row>
    <row r="109" spans="1:21" ht="15" customHeight="1" x14ac:dyDescent="0.3">
      <c r="A109" s="80">
        <v>90</v>
      </c>
      <c r="B109" s="283" t="s">
        <v>80</v>
      </c>
      <c r="C109" s="133" t="s">
        <v>12</v>
      </c>
      <c r="D109" s="291" t="e">
        <f>'Итого 6 дней 2 нед'!D109+'Итого за 1 нед'!D109</f>
        <v>#REF!</v>
      </c>
      <c r="E109" s="291" t="e">
        <f>'Итого 6 дней 2 нед'!E109+'Итого за 1 нед'!E109</f>
        <v>#REF!</v>
      </c>
      <c r="F109" s="291" t="e">
        <f>'Итого 6 дней 2 нед'!F109+'Итого за 1 нед'!F109</f>
        <v>#REF!</v>
      </c>
      <c r="G109" s="291" t="e">
        <f>'Итого 6 дней 2 нед'!G109+'Итого за 1 нед'!G109</f>
        <v>#REF!</v>
      </c>
      <c r="H109" s="292" t="e">
        <f>'Итого 6 дней 2 нед'!H109+'Итого за 1 нед'!H109</f>
        <v>#REF!</v>
      </c>
      <c r="I109" s="335" t="e">
        <f>'Итого 6 дней 2 нед'!I109+'Итого за 1 нед'!I109</f>
        <v>#REF!</v>
      </c>
      <c r="J109" s="335" t="e">
        <f>'Итого 6 дней 2 нед'!J109+'Итого за 1 нед'!J109</f>
        <v>#REF!</v>
      </c>
      <c r="K109" s="364" t="e">
        <f t="shared" si="10"/>
        <v>#REF!</v>
      </c>
      <c r="L109" s="392"/>
      <c r="M109" s="392"/>
      <c r="N109" s="392"/>
      <c r="O109" s="392"/>
      <c r="P109" s="392"/>
      <c r="Q109" s="392"/>
      <c r="R109" s="392"/>
      <c r="S109" s="394" t="e">
        <f t="shared" si="6"/>
        <v>#REF!</v>
      </c>
      <c r="T109" s="392"/>
      <c r="U109" s="394" t="e">
        <f t="shared" si="7"/>
        <v>#REF!</v>
      </c>
    </row>
    <row r="110" spans="1:21" ht="15" customHeight="1" x14ac:dyDescent="0.3">
      <c r="A110" s="80">
        <v>91</v>
      </c>
      <c r="B110" s="239" t="s">
        <v>104</v>
      </c>
      <c r="C110" s="133" t="s">
        <v>12</v>
      </c>
      <c r="D110" s="291" t="e">
        <f>'Итого 6 дней 2 нед'!D110+'Итого за 1 нед'!D110</f>
        <v>#REF!</v>
      </c>
      <c r="E110" s="291" t="e">
        <f>'Итого 6 дней 2 нед'!E110+'Итого за 1 нед'!E110</f>
        <v>#REF!</v>
      </c>
      <c r="F110" s="291" t="e">
        <f>'Итого 6 дней 2 нед'!F110+'Итого за 1 нед'!F110</f>
        <v>#REF!</v>
      </c>
      <c r="G110" s="291" t="e">
        <f>'Итого 6 дней 2 нед'!G110+'Итого за 1 нед'!G110</f>
        <v>#REF!</v>
      </c>
      <c r="H110" s="292" t="e">
        <f>'Итого 6 дней 2 нед'!H110+'Итого за 1 нед'!H110</f>
        <v>#REF!</v>
      </c>
      <c r="I110" s="335" t="e">
        <f>'Итого 6 дней 2 нед'!I110+'Итого за 1 нед'!I110</f>
        <v>#REF!</v>
      </c>
      <c r="J110" s="335" t="e">
        <f>'Итого 6 дней 2 нед'!J110+'Итого за 1 нед'!J110</f>
        <v>#REF!</v>
      </c>
      <c r="K110" s="364" t="e">
        <f t="shared" si="10"/>
        <v>#REF!</v>
      </c>
      <c r="L110" s="392"/>
      <c r="M110" s="392"/>
      <c r="N110" s="392"/>
      <c r="O110" s="392"/>
      <c r="P110" s="392"/>
      <c r="Q110" s="392"/>
      <c r="R110" s="392"/>
      <c r="S110" s="394" t="e">
        <f t="shared" si="6"/>
        <v>#REF!</v>
      </c>
      <c r="T110" s="392"/>
      <c r="U110" s="394" t="e">
        <f t="shared" si="7"/>
        <v>#REF!</v>
      </c>
    </row>
    <row r="111" spans="1:21" ht="15" customHeight="1" x14ac:dyDescent="0.3">
      <c r="A111" s="80">
        <v>92</v>
      </c>
      <c r="B111" s="239" t="s">
        <v>105</v>
      </c>
      <c r="C111" s="133" t="s">
        <v>12</v>
      </c>
      <c r="D111" s="291" t="e">
        <f>'Итого 6 дней 2 нед'!D111+'Итого за 1 нед'!D111</f>
        <v>#REF!</v>
      </c>
      <c r="E111" s="291" t="e">
        <f>'Итого 6 дней 2 нед'!E111+'Итого за 1 нед'!E111</f>
        <v>#REF!</v>
      </c>
      <c r="F111" s="291" t="e">
        <f>'Итого 6 дней 2 нед'!F111+'Итого за 1 нед'!F111</f>
        <v>#REF!</v>
      </c>
      <c r="G111" s="291" t="e">
        <f>'Итого 6 дней 2 нед'!G111+'Итого за 1 нед'!G111</f>
        <v>#REF!</v>
      </c>
      <c r="H111" s="292" t="e">
        <f>'Итого 6 дней 2 нед'!H111+'Итого за 1 нед'!H111</f>
        <v>#REF!</v>
      </c>
      <c r="I111" s="335" t="e">
        <f>'Итого 6 дней 2 нед'!I111+'Итого за 1 нед'!I111</f>
        <v>#REF!</v>
      </c>
      <c r="J111" s="335" t="e">
        <f>'Итого 6 дней 2 нед'!J111+'Итого за 1 нед'!J111</f>
        <v>#REF!</v>
      </c>
      <c r="K111" s="364" t="e">
        <f t="shared" si="10"/>
        <v>#REF!</v>
      </c>
      <c r="L111" s="392"/>
      <c r="M111" s="392"/>
      <c r="N111" s="392"/>
      <c r="O111" s="392"/>
      <c r="P111" s="392"/>
      <c r="Q111" s="392"/>
      <c r="R111" s="392"/>
      <c r="S111" s="394" t="e">
        <f t="shared" si="6"/>
        <v>#REF!</v>
      </c>
      <c r="T111" s="392"/>
      <c r="U111" s="394" t="e">
        <f t="shared" si="7"/>
        <v>#REF!</v>
      </c>
    </row>
    <row r="112" spans="1:21" ht="15" customHeight="1" x14ac:dyDescent="0.3">
      <c r="A112" s="80">
        <v>93</v>
      </c>
      <c r="B112" s="283" t="s">
        <v>109</v>
      </c>
      <c r="C112" s="133" t="s">
        <v>12</v>
      </c>
      <c r="D112" s="291" t="e">
        <f>'Итого 6 дней 2 нед'!D112+'Итого за 1 нед'!D112</f>
        <v>#REF!</v>
      </c>
      <c r="E112" s="291" t="e">
        <f>'Итого 6 дней 2 нед'!E112+'Итого за 1 нед'!E112</f>
        <v>#REF!</v>
      </c>
      <c r="F112" s="291" t="e">
        <f>'Итого 6 дней 2 нед'!F112+'Итого за 1 нед'!F112</f>
        <v>#REF!</v>
      </c>
      <c r="G112" s="291" t="e">
        <f>'Итого 6 дней 2 нед'!G112+'Итого за 1 нед'!G112</f>
        <v>#REF!</v>
      </c>
      <c r="H112" s="292" t="e">
        <f>'Итого 6 дней 2 нед'!H112+'Итого за 1 нед'!H112</f>
        <v>#REF!</v>
      </c>
      <c r="I112" s="335" t="e">
        <f>'Итого 6 дней 2 нед'!I112+'Итого за 1 нед'!I112</f>
        <v>#REF!</v>
      </c>
      <c r="J112" s="335" t="e">
        <f>'Итого 6 дней 2 нед'!J112+'Итого за 1 нед'!J112</f>
        <v>#REF!</v>
      </c>
      <c r="K112" s="364" t="e">
        <f t="shared" si="10"/>
        <v>#REF!</v>
      </c>
      <c r="L112" s="392"/>
      <c r="M112" s="392"/>
      <c r="N112" s="392"/>
      <c r="O112" s="392"/>
      <c r="P112" s="392"/>
      <c r="Q112" s="392"/>
      <c r="R112" s="392"/>
      <c r="S112" s="394" t="e">
        <f t="shared" si="6"/>
        <v>#REF!</v>
      </c>
      <c r="T112" s="392"/>
      <c r="U112" s="394" t="e">
        <f t="shared" si="7"/>
        <v>#REF!</v>
      </c>
    </row>
    <row r="113" spans="1:21" ht="15" customHeight="1" x14ac:dyDescent="0.3">
      <c r="A113" s="80">
        <v>94</v>
      </c>
      <c r="B113" s="283" t="s">
        <v>79</v>
      </c>
      <c r="C113" s="133" t="s">
        <v>12</v>
      </c>
      <c r="D113" s="291" t="e">
        <f>'Итого 6 дней 2 нед'!D113+'Итого за 1 нед'!D113</f>
        <v>#REF!</v>
      </c>
      <c r="E113" s="291" t="e">
        <f>'Итого 6 дней 2 нед'!E113+'Итого за 1 нед'!E113</f>
        <v>#REF!</v>
      </c>
      <c r="F113" s="291" t="e">
        <f>'Итого 6 дней 2 нед'!F113+'Итого за 1 нед'!F113</f>
        <v>#REF!</v>
      </c>
      <c r="G113" s="291" t="e">
        <f>'Итого 6 дней 2 нед'!G113+'Итого за 1 нед'!G113</f>
        <v>#REF!</v>
      </c>
      <c r="H113" s="292" t="e">
        <f>'Итого 6 дней 2 нед'!H113+'Итого за 1 нед'!H113</f>
        <v>#REF!</v>
      </c>
      <c r="I113" s="335" t="e">
        <f>'Итого 6 дней 2 нед'!I113+'Итого за 1 нед'!I113</f>
        <v>#REF!</v>
      </c>
      <c r="J113" s="335" t="e">
        <f>'Итого 6 дней 2 нед'!J113+'Итого за 1 нед'!J113</f>
        <v>#REF!</v>
      </c>
      <c r="K113" s="364" t="e">
        <f t="shared" si="10"/>
        <v>#REF!</v>
      </c>
      <c r="L113" s="392"/>
      <c r="M113" s="392"/>
      <c r="N113" s="392"/>
      <c r="O113" s="392"/>
      <c r="P113" s="392"/>
      <c r="Q113" s="392"/>
      <c r="R113" s="392"/>
      <c r="S113" s="394" t="e">
        <f t="shared" si="6"/>
        <v>#REF!</v>
      </c>
      <c r="T113" s="392"/>
      <c r="U113" s="394" t="e">
        <f t="shared" si="7"/>
        <v>#REF!</v>
      </c>
    </row>
    <row r="114" spans="1:21" x14ac:dyDescent="0.3">
      <c r="A114" s="80"/>
      <c r="B114" s="276" t="s">
        <v>61</v>
      </c>
      <c r="C114" s="71"/>
      <c r="D114" s="291"/>
      <c r="E114" s="291"/>
      <c r="F114" s="291"/>
      <c r="G114" s="291"/>
      <c r="H114" s="292"/>
      <c r="I114" s="335"/>
      <c r="J114" s="335"/>
      <c r="K114" s="364"/>
      <c r="L114" s="392"/>
      <c r="M114" s="392"/>
      <c r="N114" s="392"/>
      <c r="O114" s="392"/>
      <c r="P114" s="392"/>
      <c r="Q114" s="392"/>
      <c r="R114" s="392"/>
      <c r="S114" s="394">
        <f t="shared" si="6"/>
        <v>0</v>
      </c>
      <c r="T114" s="392"/>
      <c r="U114" s="394">
        <f t="shared" si="7"/>
        <v>0</v>
      </c>
    </row>
    <row r="115" spans="1:21" ht="15.75" customHeight="1" x14ac:dyDescent="0.3">
      <c r="A115" s="80">
        <v>95</v>
      </c>
      <c r="B115" s="239" t="s">
        <v>1</v>
      </c>
      <c r="C115" s="130" t="s">
        <v>12</v>
      </c>
      <c r="D115" s="291" t="e">
        <f>'Итого 6 дней 2 нед'!D115+'Итого за 1 нед'!D115</f>
        <v>#REF!</v>
      </c>
      <c r="E115" s="291" t="e">
        <f>'Итого 6 дней 2 нед'!E115+'Итого за 1 нед'!E115</f>
        <v>#REF!</v>
      </c>
      <c r="F115" s="291" t="e">
        <f>'Итого 6 дней 2 нед'!F115+'Итого за 1 нед'!F115</f>
        <v>#REF!</v>
      </c>
      <c r="G115" s="291" t="e">
        <f>'Итого 6 дней 2 нед'!G115+'Итого за 1 нед'!G115</f>
        <v>#REF!</v>
      </c>
      <c r="H115" s="292" t="e">
        <f>'Итого 6 дней 2 нед'!H115+'Итого за 1 нед'!H115</f>
        <v>#REF!</v>
      </c>
      <c r="I115" s="335" t="e">
        <f>'Итого 6 дней 2 нед'!I115+'Итого за 1 нед'!I115</f>
        <v>#REF!</v>
      </c>
      <c r="J115" s="335" t="e">
        <f>'Итого 6 дней 2 нед'!J115+'Итого за 1 нед'!J115</f>
        <v>#REF!</v>
      </c>
      <c r="K115" s="364" t="e">
        <f t="shared" ref="K115:K120" si="11">J115+I115+H115+G115+F115+E115+D115</f>
        <v>#REF!</v>
      </c>
      <c r="L115" s="392"/>
      <c r="M115" s="392"/>
      <c r="N115" s="392"/>
      <c r="O115" s="392"/>
      <c r="P115" s="392"/>
      <c r="Q115" s="392"/>
      <c r="R115" s="392"/>
      <c r="S115" s="394" t="e">
        <f t="shared" si="6"/>
        <v>#REF!</v>
      </c>
      <c r="T115" s="392"/>
      <c r="U115" s="394" t="e">
        <f t="shared" si="7"/>
        <v>#REF!</v>
      </c>
    </row>
    <row r="116" spans="1:21" ht="15" customHeight="1" x14ac:dyDescent="0.3">
      <c r="A116" s="80">
        <v>96</v>
      </c>
      <c r="B116" s="272" t="s">
        <v>62</v>
      </c>
      <c r="C116" s="129" t="s">
        <v>12</v>
      </c>
      <c r="D116" s="291" t="e">
        <f>'Итого 6 дней 2 нед'!D116+'Итого за 1 нед'!D116</f>
        <v>#REF!</v>
      </c>
      <c r="E116" s="291" t="e">
        <f>'Итого 6 дней 2 нед'!E116+'Итого за 1 нед'!E116</f>
        <v>#REF!</v>
      </c>
      <c r="F116" s="291" t="e">
        <f>'Итого 6 дней 2 нед'!F116+'Итого за 1 нед'!F116</f>
        <v>#REF!</v>
      </c>
      <c r="G116" s="291" t="e">
        <f>'Итого 6 дней 2 нед'!G116+'Итого за 1 нед'!G116</f>
        <v>#REF!</v>
      </c>
      <c r="H116" s="292" t="e">
        <f>'Итого 6 дней 2 нед'!H116+'Итого за 1 нед'!H116</f>
        <v>#REF!</v>
      </c>
      <c r="I116" s="335" t="e">
        <f>'Итого 6 дней 2 нед'!I116+'Итого за 1 нед'!I116</f>
        <v>#REF!</v>
      </c>
      <c r="J116" s="335" t="e">
        <f>'Итого 6 дней 2 нед'!J116+'Итого за 1 нед'!J116</f>
        <v>#REF!</v>
      </c>
      <c r="K116" s="364" t="e">
        <f t="shared" si="11"/>
        <v>#REF!</v>
      </c>
      <c r="L116" s="392"/>
      <c r="M116" s="392"/>
      <c r="N116" s="392"/>
      <c r="O116" s="392"/>
      <c r="P116" s="392"/>
      <c r="Q116" s="392"/>
      <c r="R116" s="392"/>
      <c r="S116" s="394" t="e">
        <f t="shared" si="6"/>
        <v>#REF!</v>
      </c>
      <c r="T116" s="392"/>
      <c r="U116" s="394" t="e">
        <f t="shared" si="7"/>
        <v>#REF!</v>
      </c>
    </row>
    <row r="117" spans="1:21" ht="15" customHeight="1" x14ac:dyDescent="0.3">
      <c r="A117" s="80">
        <v>97</v>
      </c>
      <c r="B117" s="272" t="s">
        <v>90</v>
      </c>
      <c r="C117" s="129" t="s">
        <v>12</v>
      </c>
      <c r="D117" s="291" t="e">
        <f>'Итого 6 дней 2 нед'!D117+'Итого за 1 нед'!D117</f>
        <v>#REF!</v>
      </c>
      <c r="E117" s="291" t="e">
        <f>'Итого 6 дней 2 нед'!E117+'Итого за 1 нед'!E117</f>
        <v>#REF!</v>
      </c>
      <c r="F117" s="291" t="e">
        <f>'Итого 6 дней 2 нед'!F117+'Итого за 1 нед'!F117</f>
        <v>#REF!</v>
      </c>
      <c r="G117" s="291" t="e">
        <f>'Итого 6 дней 2 нед'!G117+'Итого за 1 нед'!G117</f>
        <v>#REF!</v>
      </c>
      <c r="H117" s="292" t="e">
        <f>'Итого 6 дней 2 нед'!H117+'Итого за 1 нед'!H117</f>
        <v>#REF!</v>
      </c>
      <c r="I117" s="335" t="e">
        <f>'Итого 6 дней 2 нед'!I117+'Итого за 1 нед'!I117</f>
        <v>#REF!</v>
      </c>
      <c r="J117" s="335" t="e">
        <f>'Итого 6 дней 2 нед'!J117+'Итого за 1 нед'!J117</f>
        <v>#REF!</v>
      </c>
      <c r="K117" s="364" t="e">
        <f t="shared" si="11"/>
        <v>#REF!</v>
      </c>
      <c r="L117" s="392"/>
      <c r="M117" s="392"/>
      <c r="N117" s="392"/>
      <c r="O117" s="392"/>
      <c r="P117" s="392"/>
      <c r="Q117" s="392"/>
      <c r="R117" s="392"/>
      <c r="S117" s="394" t="e">
        <f t="shared" si="6"/>
        <v>#REF!</v>
      </c>
      <c r="T117" s="392"/>
      <c r="U117" s="394" t="e">
        <f t="shared" si="7"/>
        <v>#REF!</v>
      </c>
    </row>
    <row r="118" spans="1:21" ht="15" customHeight="1" x14ac:dyDescent="0.3">
      <c r="A118" s="80">
        <v>98</v>
      </c>
      <c r="B118" s="272" t="s">
        <v>63</v>
      </c>
      <c r="C118" s="129" t="s">
        <v>12</v>
      </c>
      <c r="D118" s="291" t="e">
        <f>'Итого 6 дней 2 нед'!D118+'Итого за 1 нед'!D118</f>
        <v>#REF!</v>
      </c>
      <c r="E118" s="291" t="e">
        <f>'Итого 6 дней 2 нед'!E118+'Итого за 1 нед'!E118</f>
        <v>#REF!</v>
      </c>
      <c r="F118" s="291" t="e">
        <f>'Итого 6 дней 2 нед'!F118+'Итого за 1 нед'!F118</f>
        <v>#REF!</v>
      </c>
      <c r="G118" s="291" t="e">
        <f>'Итого 6 дней 2 нед'!G118+'Итого за 1 нед'!G118</f>
        <v>#REF!</v>
      </c>
      <c r="H118" s="292" t="e">
        <f>'Итого 6 дней 2 нед'!H118+'Итого за 1 нед'!H118</f>
        <v>#REF!</v>
      </c>
      <c r="I118" s="335" t="e">
        <f>'Итого 6 дней 2 нед'!I118+'Итого за 1 нед'!I118</f>
        <v>#REF!</v>
      </c>
      <c r="J118" s="335" t="e">
        <f>'Итого 6 дней 2 нед'!J118+'Итого за 1 нед'!J118</f>
        <v>#REF!</v>
      </c>
      <c r="K118" s="364" t="e">
        <f t="shared" si="11"/>
        <v>#REF!</v>
      </c>
      <c r="L118" s="392"/>
      <c r="M118" s="392"/>
      <c r="N118" s="392"/>
      <c r="O118" s="392"/>
      <c r="P118" s="392"/>
      <c r="Q118" s="392"/>
      <c r="R118" s="392"/>
      <c r="S118" s="394" t="e">
        <f t="shared" si="6"/>
        <v>#REF!</v>
      </c>
      <c r="T118" s="392"/>
      <c r="U118" s="394" t="e">
        <f t="shared" si="7"/>
        <v>#REF!</v>
      </c>
    </row>
    <row r="119" spans="1:21" x14ac:dyDescent="0.3">
      <c r="A119" s="80">
        <v>99</v>
      </c>
      <c r="B119" s="239" t="s">
        <v>64</v>
      </c>
      <c r="C119" s="130" t="s">
        <v>12</v>
      </c>
      <c r="D119" s="291" t="e">
        <f>'Итого 6 дней 2 нед'!D119+'Итого за 1 нед'!D119</f>
        <v>#REF!</v>
      </c>
      <c r="E119" s="291" t="e">
        <f>'Итого 6 дней 2 нед'!E119+'Итого за 1 нед'!E119</f>
        <v>#REF!</v>
      </c>
      <c r="F119" s="291" t="e">
        <f>'Итого 6 дней 2 нед'!F119+'Итого за 1 нед'!F119</f>
        <v>#REF!</v>
      </c>
      <c r="G119" s="291" t="e">
        <f>'Итого 6 дней 2 нед'!G119+'Итого за 1 нед'!G119</f>
        <v>#REF!</v>
      </c>
      <c r="H119" s="292" t="e">
        <f>'Итого 6 дней 2 нед'!H119+'Итого за 1 нед'!H119</f>
        <v>#REF!</v>
      </c>
      <c r="I119" s="335" t="e">
        <f>'Итого 6 дней 2 нед'!I119+'Итого за 1 нед'!I119</f>
        <v>#REF!</v>
      </c>
      <c r="J119" s="335" t="e">
        <f>'Итого 6 дней 2 нед'!J119+'Итого за 1 нед'!J119</f>
        <v>#REF!</v>
      </c>
      <c r="K119" s="364" t="e">
        <f t="shared" si="11"/>
        <v>#REF!</v>
      </c>
      <c r="L119" s="392"/>
      <c r="M119" s="392"/>
      <c r="N119" s="392"/>
      <c r="O119" s="392"/>
      <c r="P119" s="392"/>
      <c r="Q119" s="392"/>
      <c r="R119" s="392"/>
      <c r="S119" s="394" t="e">
        <f t="shared" si="6"/>
        <v>#REF!</v>
      </c>
      <c r="T119" s="392"/>
      <c r="U119" s="394" t="e">
        <f t="shared" si="7"/>
        <v>#REF!</v>
      </c>
    </row>
    <row r="120" spans="1:21" x14ac:dyDescent="0.3">
      <c r="A120" s="80">
        <v>100</v>
      </c>
      <c r="B120" s="239" t="s">
        <v>65</v>
      </c>
      <c r="C120" s="130" t="s">
        <v>12</v>
      </c>
      <c r="D120" s="291" t="e">
        <f>'Итого 6 дней 2 нед'!D120+'Итого за 1 нед'!D120</f>
        <v>#REF!</v>
      </c>
      <c r="E120" s="291" t="e">
        <f>'Итого 6 дней 2 нед'!E120+'Итого за 1 нед'!E120</f>
        <v>#REF!</v>
      </c>
      <c r="F120" s="291" t="e">
        <f>'Итого 6 дней 2 нед'!F120+'Итого за 1 нед'!F120</f>
        <v>#REF!</v>
      </c>
      <c r="G120" s="291" t="e">
        <f>'Итого 6 дней 2 нед'!G120+'Итого за 1 нед'!G120</f>
        <v>#REF!</v>
      </c>
      <c r="H120" s="292" t="e">
        <f>'Итого 6 дней 2 нед'!H120+'Итого за 1 нед'!H120</f>
        <v>#REF!</v>
      </c>
      <c r="I120" s="335" t="e">
        <f>'Итого 6 дней 2 нед'!I120+'Итого за 1 нед'!I120</f>
        <v>#REF!</v>
      </c>
      <c r="J120" s="335" t="e">
        <f>'Итого 6 дней 2 нед'!J120+'Итого за 1 нед'!J120</f>
        <v>#REF!</v>
      </c>
      <c r="K120" s="364" t="e">
        <f t="shared" si="11"/>
        <v>#REF!</v>
      </c>
      <c r="L120" s="392"/>
      <c r="M120" s="392"/>
      <c r="N120" s="392"/>
      <c r="O120" s="392"/>
      <c r="P120" s="392"/>
      <c r="Q120" s="392"/>
      <c r="R120" s="392"/>
      <c r="S120" s="394" t="e">
        <f t="shared" si="6"/>
        <v>#REF!</v>
      </c>
      <c r="T120" s="392"/>
      <c r="U120" s="394" t="e">
        <f t="shared" si="7"/>
        <v>#REF!</v>
      </c>
    </row>
    <row r="121" spans="1:21" x14ac:dyDescent="0.3">
      <c r="A121" s="80"/>
      <c r="B121" s="276" t="s">
        <v>119</v>
      </c>
      <c r="C121" s="71"/>
      <c r="D121" s="291"/>
      <c r="E121" s="291"/>
      <c r="F121" s="291"/>
      <c r="G121" s="291"/>
      <c r="H121" s="292"/>
      <c r="I121" s="335"/>
      <c r="J121" s="335"/>
      <c r="K121" s="364"/>
      <c r="L121" s="392"/>
      <c r="M121" s="392"/>
      <c r="N121" s="392"/>
      <c r="O121" s="392"/>
      <c r="P121" s="392"/>
      <c r="Q121" s="392"/>
      <c r="R121" s="392"/>
      <c r="S121" s="394">
        <f t="shared" si="6"/>
        <v>0</v>
      </c>
      <c r="T121" s="392"/>
      <c r="U121" s="394">
        <f t="shared" si="7"/>
        <v>0</v>
      </c>
    </row>
    <row r="122" spans="1:21" x14ac:dyDescent="0.3">
      <c r="A122" s="80">
        <v>101</v>
      </c>
      <c r="B122" s="239" t="s">
        <v>72</v>
      </c>
      <c r="C122" s="133" t="s">
        <v>12</v>
      </c>
      <c r="D122" s="291" t="e">
        <f>'Итого 6 дней 2 нед'!D122+'Итого за 1 нед'!D122</f>
        <v>#REF!</v>
      </c>
      <c r="E122" s="291" t="e">
        <f>'Итого 6 дней 2 нед'!E122+'Итого за 1 нед'!E122</f>
        <v>#REF!</v>
      </c>
      <c r="F122" s="291" t="e">
        <f>'Итого 6 дней 2 нед'!F122+'Итого за 1 нед'!F122</f>
        <v>#REF!</v>
      </c>
      <c r="G122" s="291" t="e">
        <f>'Итого 6 дней 2 нед'!G122+'Итого за 1 нед'!G122</f>
        <v>#REF!</v>
      </c>
      <c r="H122" s="292" t="e">
        <f>'Итого 6 дней 2 нед'!H122+'Итого за 1 нед'!H122</f>
        <v>#REF!</v>
      </c>
      <c r="I122" s="335" t="e">
        <f>'Итого 6 дней 2 нед'!I122+'Итого за 1 нед'!I122</f>
        <v>#REF!</v>
      </c>
      <c r="J122" s="335" t="e">
        <f>'Итого 6 дней 2 нед'!J122+'Итого за 1 нед'!J122</f>
        <v>#REF!</v>
      </c>
      <c r="K122" s="364" t="e">
        <f t="shared" ref="K122:K130" si="12">J122+I122+H122+G122+F122+E122+D122</f>
        <v>#REF!</v>
      </c>
      <c r="L122" s="392"/>
      <c r="M122" s="392"/>
      <c r="N122" s="392"/>
      <c r="O122" s="392"/>
      <c r="P122" s="392"/>
      <c r="Q122" s="392"/>
      <c r="R122" s="392"/>
      <c r="S122" s="394" t="e">
        <f t="shared" si="6"/>
        <v>#REF!</v>
      </c>
      <c r="T122" s="392"/>
      <c r="U122" s="394" t="e">
        <f t="shared" si="7"/>
        <v>#REF!</v>
      </c>
    </row>
    <row r="123" spans="1:21" x14ac:dyDescent="0.3">
      <c r="A123" s="80">
        <v>102</v>
      </c>
      <c r="B123" s="239" t="s">
        <v>73</v>
      </c>
      <c r="C123" s="133" t="s">
        <v>12</v>
      </c>
      <c r="D123" s="291">
        <f>'Итого 6 дней 2 нед'!D123+'Итого за 1 нед'!D123</f>
        <v>0.65500000000000003</v>
      </c>
      <c r="E123" s="291">
        <f>'Итого 6 дней 2 нед'!E123+'Итого за 1 нед'!E123</f>
        <v>0.68899999999999995</v>
      </c>
      <c r="F123" s="291">
        <f>'Итого 6 дней 2 нед'!F123+'Итого за 1 нед'!F123</f>
        <v>0</v>
      </c>
      <c r="G123" s="291">
        <f>'Итого 6 дней 2 нед'!G123+'Итого за 1 нед'!G123</f>
        <v>0</v>
      </c>
      <c r="H123" s="292">
        <f>'Итого 6 дней 2 нед'!H123+'Итого за 1 нед'!H123</f>
        <v>1.8647</v>
      </c>
      <c r="I123" s="335">
        <f>'Итого 6 дней 2 нед'!I123+'Итого за 1 нед'!I123</f>
        <v>0.63765000000000016</v>
      </c>
      <c r="J123" s="335">
        <f>'Итого 6 дней 2 нед'!J123+'Итого за 1 нед'!J123</f>
        <v>0</v>
      </c>
      <c r="K123" s="364">
        <f t="shared" si="12"/>
        <v>3.8463500000000002</v>
      </c>
      <c r="L123" s="392"/>
      <c r="M123" s="392"/>
      <c r="N123" s="392"/>
      <c r="O123" s="392"/>
      <c r="P123" s="392"/>
      <c r="Q123" s="392"/>
      <c r="R123" s="392"/>
      <c r="S123" s="394">
        <f t="shared" si="6"/>
        <v>-3.8463500000000002</v>
      </c>
      <c r="T123" s="392"/>
      <c r="U123" s="394">
        <f t="shared" si="7"/>
        <v>-3.8463500000000002</v>
      </c>
    </row>
    <row r="124" spans="1:21" x14ac:dyDescent="0.3">
      <c r="A124" s="80">
        <v>103</v>
      </c>
      <c r="B124" s="239" t="s">
        <v>74</v>
      </c>
      <c r="C124" s="133" t="s">
        <v>12</v>
      </c>
      <c r="D124" s="291">
        <f>'Итого 6 дней 2 нед'!D124+'Итого за 1 нед'!D124</f>
        <v>2.2457999999999996</v>
      </c>
      <c r="E124" s="291">
        <f>'Итого 6 дней 2 нед'!E124+'Итого за 1 нед'!E124</f>
        <v>0.36949999999999994</v>
      </c>
      <c r="F124" s="291">
        <f>'Итого 6 дней 2 нед'!F124+'Итого за 1 нед'!F124</f>
        <v>0</v>
      </c>
      <c r="G124" s="291">
        <f>'Итого 6 дней 2 нед'!G124+'Итого за 1 нед'!G124</f>
        <v>0</v>
      </c>
      <c r="H124" s="292">
        <f>'Итого 6 дней 2 нед'!H124+'Итого за 1 нед'!H124</f>
        <v>0.35937999999999998</v>
      </c>
      <c r="I124" s="335">
        <f>'Итого 6 дней 2 нед'!I124+'Итого за 1 нед'!I124</f>
        <v>1.47923</v>
      </c>
      <c r="J124" s="335">
        <f>'Итого 6 дней 2 нед'!J124+'Итого за 1 нед'!J124</f>
        <v>0</v>
      </c>
      <c r="K124" s="364">
        <f t="shared" si="12"/>
        <v>4.4539099999999996</v>
      </c>
      <c r="L124" s="392"/>
      <c r="M124" s="392"/>
      <c r="N124" s="392"/>
      <c r="O124" s="392"/>
      <c r="P124" s="392"/>
      <c r="Q124" s="392"/>
      <c r="R124" s="392"/>
      <c r="S124" s="394">
        <f t="shared" si="6"/>
        <v>-4.4539099999999996</v>
      </c>
      <c r="T124" s="392"/>
      <c r="U124" s="394">
        <f t="shared" si="7"/>
        <v>-4.4539099999999996</v>
      </c>
    </row>
    <row r="125" spans="1:21" x14ac:dyDescent="0.3">
      <c r="A125" s="80">
        <v>104</v>
      </c>
      <c r="B125" s="239" t="s">
        <v>75</v>
      </c>
      <c r="C125" s="133" t="s">
        <v>12</v>
      </c>
      <c r="D125" s="291">
        <f>'Итого 6 дней 2 нед'!D125+'Итого за 1 нед'!D125</f>
        <v>0.50290000000000012</v>
      </c>
      <c r="E125" s="291">
        <f>'Итого 6 дней 2 нед'!E125+'Итого за 1 нед'!E125</f>
        <v>0.14000000000000001</v>
      </c>
      <c r="F125" s="291">
        <f>'Итого 6 дней 2 нед'!F125+'Итого за 1 нед'!F125</f>
        <v>0</v>
      </c>
      <c r="G125" s="291">
        <f>'Итого 6 дней 2 нед'!G125+'Итого за 1 нед'!G125</f>
        <v>0</v>
      </c>
      <c r="H125" s="292">
        <f>'Итого 6 дней 2 нед'!H125+'Итого за 1 нед'!H125</f>
        <v>0.40693000000000007</v>
      </c>
      <c r="I125" s="335">
        <f>'Итого 6 дней 2 нед'!I125+'Итого за 1 нед'!I125</f>
        <v>0.34738000000000002</v>
      </c>
      <c r="J125" s="335">
        <f>'Итого 6 дней 2 нед'!J125+'Итого за 1 нед'!J125</f>
        <v>0</v>
      </c>
      <c r="K125" s="364">
        <f t="shared" si="12"/>
        <v>1.3972100000000003</v>
      </c>
      <c r="L125" s="392"/>
      <c r="M125" s="392"/>
      <c r="N125" s="392"/>
      <c r="O125" s="392"/>
      <c r="P125" s="392"/>
      <c r="Q125" s="392"/>
      <c r="R125" s="392"/>
      <c r="S125" s="394">
        <f t="shared" si="6"/>
        <v>-1.3972100000000003</v>
      </c>
      <c r="T125" s="392"/>
      <c r="U125" s="394">
        <f t="shared" si="7"/>
        <v>-1.3972100000000003</v>
      </c>
    </row>
    <row r="126" spans="1:21" x14ac:dyDescent="0.3">
      <c r="A126" s="80">
        <v>105</v>
      </c>
      <c r="B126" s="239" t="s">
        <v>77</v>
      </c>
      <c r="C126" s="133" t="s">
        <v>12</v>
      </c>
      <c r="D126" s="291" t="e">
        <f>'Итого 6 дней 2 нед'!D126+'Итого за 1 нед'!D126</f>
        <v>#REF!</v>
      </c>
      <c r="E126" s="291" t="e">
        <f>'Итого 6 дней 2 нед'!E126+'Итого за 1 нед'!E126</f>
        <v>#REF!</v>
      </c>
      <c r="F126" s="291" t="e">
        <f>'Итого 6 дней 2 нед'!F126+'Итого за 1 нед'!F126</f>
        <v>#REF!</v>
      </c>
      <c r="G126" s="291" t="e">
        <f>'Итого 6 дней 2 нед'!G126+'Итого за 1 нед'!G126</f>
        <v>#REF!</v>
      </c>
      <c r="H126" s="292" t="e">
        <f>'Итого 6 дней 2 нед'!H126+'Итого за 1 нед'!H126</f>
        <v>#REF!</v>
      </c>
      <c r="I126" s="335" t="e">
        <f>'Итого 6 дней 2 нед'!I126+'Итого за 1 нед'!I126</f>
        <v>#REF!</v>
      </c>
      <c r="J126" s="335" t="e">
        <f>'Итого 6 дней 2 нед'!J126+'Итого за 1 нед'!J126</f>
        <v>#REF!</v>
      </c>
      <c r="K126" s="364" t="e">
        <f t="shared" si="12"/>
        <v>#REF!</v>
      </c>
      <c r="L126" s="392"/>
      <c r="M126" s="392"/>
      <c r="N126" s="392"/>
      <c r="O126" s="392"/>
      <c r="P126" s="392"/>
      <c r="Q126" s="392"/>
      <c r="R126" s="392"/>
      <c r="S126" s="394" t="e">
        <f t="shared" si="6"/>
        <v>#REF!</v>
      </c>
      <c r="T126" s="392"/>
      <c r="U126" s="394" t="e">
        <f t="shared" si="7"/>
        <v>#REF!</v>
      </c>
    </row>
    <row r="127" spans="1:21" ht="15" customHeight="1" x14ac:dyDescent="0.3">
      <c r="A127" s="80">
        <v>106</v>
      </c>
      <c r="B127" s="239" t="s">
        <v>76</v>
      </c>
      <c r="C127" s="133" t="s">
        <v>12</v>
      </c>
      <c r="D127" s="291" t="e">
        <f>'Итого 6 дней 2 нед'!D127+'Итого за 1 нед'!D127</f>
        <v>#REF!</v>
      </c>
      <c r="E127" s="291" t="e">
        <f>'Итого 6 дней 2 нед'!E127+'Итого за 1 нед'!E127</f>
        <v>#REF!</v>
      </c>
      <c r="F127" s="291" t="e">
        <f>'Итого 6 дней 2 нед'!F127+'Итого за 1 нед'!F127</f>
        <v>#REF!</v>
      </c>
      <c r="G127" s="291" t="e">
        <f>'Итого 6 дней 2 нед'!G127+'Итого за 1 нед'!G127</f>
        <v>#REF!</v>
      </c>
      <c r="H127" s="292" t="e">
        <f>'Итого 6 дней 2 нед'!H127+'Итого за 1 нед'!H127</f>
        <v>#REF!</v>
      </c>
      <c r="I127" s="335" t="e">
        <f>'Итого 6 дней 2 нед'!I127+'Итого за 1 нед'!I127</f>
        <v>#REF!</v>
      </c>
      <c r="J127" s="335" t="e">
        <f>'Итого 6 дней 2 нед'!J127+'Итого за 1 нед'!J127</f>
        <v>#REF!</v>
      </c>
      <c r="K127" s="364" t="e">
        <f t="shared" si="12"/>
        <v>#REF!</v>
      </c>
      <c r="L127" s="392"/>
      <c r="M127" s="392"/>
      <c r="N127" s="392"/>
      <c r="O127" s="392"/>
      <c r="P127" s="392"/>
      <c r="Q127" s="392"/>
      <c r="R127" s="392"/>
      <c r="S127" s="394" t="e">
        <f t="shared" si="6"/>
        <v>#REF!</v>
      </c>
      <c r="T127" s="392"/>
      <c r="U127" s="394" t="e">
        <f t="shared" si="7"/>
        <v>#REF!</v>
      </c>
    </row>
    <row r="128" spans="1:21" ht="15" customHeight="1" x14ac:dyDescent="0.3">
      <c r="A128" s="80">
        <v>107</v>
      </c>
      <c r="B128" s="283" t="s">
        <v>78</v>
      </c>
      <c r="C128" s="133" t="s">
        <v>12</v>
      </c>
      <c r="D128" s="291" t="e">
        <f>'Итого 6 дней 2 нед'!D128+'Итого за 1 нед'!D128</f>
        <v>#REF!</v>
      </c>
      <c r="E128" s="291" t="e">
        <f>'Итого 6 дней 2 нед'!E128+'Итого за 1 нед'!E128</f>
        <v>#REF!</v>
      </c>
      <c r="F128" s="291" t="e">
        <f>'Итого 6 дней 2 нед'!F128+'Итого за 1 нед'!F128</f>
        <v>#REF!</v>
      </c>
      <c r="G128" s="291" t="e">
        <f>'Итого 6 дней 2 нед'!G128+'Итого за 1 нед'!G128</f>
        <v>#REF!</v>
      </c>
      <c r="H128" s="292" t="e">
        <f>'Итого 6 дней 2 нед'!H128+'Итого за 1 нед'!H128</f>
        <v>#REF!</v>
      </c>
      <c r="I128" s="335" t="e">
        <f>'Итого 6 дней 2 нед'!I128+'Итого за 1 нед'!I128</f>
        <v>#REF!</v>
      </c>
      <c r="J128" s="335" t="e">
        <f>'Итого 6 дней 2 нед'!J128+'Итого за 1 нед'!J128</f>
        <v>#REF!</v>
      </c>
      <c r="K128" s="364" t="e">
        <f t="shared" si="12"/>
        <v>#REF!</v>
      </c>
      <c r="L128" s="392"/>
      <c r="M128" s="392"/>
      <c r="N128" s="392"/>
      <c r="O128" s="392"/>
      <c r="P128" s="392"/>
      <c r="Q128" s="392"/>
      <c r="R128" s="392"/>
      <c r="S128" s="394" t="e">
        <f t="shared" si="6"/>
        <v>#REF!</v>
      </c>
      <c r="T128" s="392"/>
      <c r="U128" s="394" t="e">
        <f t="shared" si="7"/>
        <v>#REF!</v>
      </c>
    </row>
    <row r="129" spans="1:21" ht="15" customHeight="1" x14ac:dyDescent="0.3">
      <c r="A129" s="80">
        <v>108</v>
      </c>
      <c r="B129" s="283" t="s">
        <v>106</v>
      </c>
      <c r="C129" s="133" t="s">
        <v>12</v>
      </c>
      <c r="D129" s="291" t="e">
        <f>'Итого 6 дней 2 нед'!D129+'Итого за 1 нед'!D129</f>
        <v>#REF!</v>
      </c>
      <c r="E129" s="291" t="e">
        <f>'Итого 6 дней 2 нед'!E129+'Итого за 1 нед'!E129</f>
        <v>#REF!</v>
      </c>
      <c r="F129" s="291" t="e">
        <f>'Итого 6 дней 2 нед'!F129+'Итого за 1 нед'!F129</f>
        <v>#REF!</v>
      </c>
      <c r="G129" s="291" t="e">
        <f>'Итого 6 дней 2 нед'!G129+'Итого за 1 нед'!G129</f>
        <v>#REF!</v>
      </c>
      <c r="H129" s="292" t="e">
        <f>'Итого 6 дней 2 нед'!H129+'Итого за 1 нед'!H129</f>
        <v>#REF!</v>
      </c>
      <c r="I129" s="335" t="e">
        <f>'Итого 6 дней 2 нед'!I129+'Итого за 1 нед'!I129</f>
        <v>#REF!</v>
      </c>
      <c r="J129" s="335" t="e">
        <f>'Итого 6 дней 2 нед'!J129+'Итого за 1 нед'!J129</f>
        <v>#REF!</v>
      </c>
      <c r="K129" s="364" t="e">
        <f t="shared" si="12"/>
        <v>#REF!</v>
      </c>
      <c r="L129" s="392"/>
      <c r="M129" s="392"/>
      <c r="N129" s="392"/>
      <c r="O129" s="392"/>
      <c r="P129" s="392"/>
      <c r="Q129" s="392"/>
      <c r="R129" s="392"/>
      <c r="S129" s="394" t="e">
        <f t="shared" si="6"/>
        <v>#REF!</v>
      </c>
      <c r="T129" s="392"/>
      <c r="U129" s="394" t="e">
        <f t="shared" si="7"/>
        <v>#REF!</v>
      </c>
    </row>
    <row r="130" spans="1:21" ht="15" customHeight="1" x14ac:dyDescent="0.3">
      <c r="A130" s="80">
        <v>109</v>
      </c>
      <c r="B130" s="283" t="s">
        <v>205</v>
      </c>
      <c r="C130" s="133" t="s">
        <v>12</v>
      </c>
      <c r="D130" s="291" t="e">
        <f>'Итого 6 дней 2 нед'!D130+'Итого за 1 нед'!D130</f>
        <v>#REF!</v>
      </c>
      <c r="E130" s="291" t="e">
        <f>'Итого 6 дней 2 нед'!E130+'Итого за 1 нед'!E130</f>
        <v>#REF!</v>
      </c>
      <c r="F130" s="291" t="e">
        <f>'Итого 6 дней 2 нед'!F130+'Итого за 1 нед'!F130</f>
        <v>#REF!</v>
      </c>
      <c r="G130" s="291" t="e">
        <f>'Итого 6 дней 2 нед'!G130+'Итого за 1 нед'!G130</f>
        <v>#REF!</v>
      </c>
      <c r="H130" s="292" t="e">
        <f>'Итого 6 дней 2 нед'!H130+'Итого за 1 нед'!H130</f>
        <v>#REF!</v>
      </c>
      <c r="I130" s="335" t="e">
        <f>'Итого 6 дней 2 нед'!I130+'Итого за 1 нед'!I130</f>
        <v>#REF!</v>
      </c>
      <c r="J130" s="335" t="e">
        <f>'Итого 6 дней 2 нед'!J130+'Итого за 1 нед'!J130</f>
        <v>#REF!</v>
      </c>
      <c r="K130" s="364" t="e">
        <f t="shared" si="12"/>
        <v>#REF!</v>
      </c>
      <c r="L130" s="392"/>
      <c r="M130" s="392"/>
      <c r="N130" s="392"/>
      <c r="O130" s="392"/>
      <c r="P130" s="392"/>
      <c r="Q130" s="392"/>
      <c r="R130" s="392"/>
      <c r="S130" s="394" t="e">
        <f t="shared" si="6"/>
        <v>#REF!</v>
      </c>
      <c r="T130" s="392"/>
      <c r="U130" s="394" t="e">
        <f t="shared" si="7"/>
        <v>#REF!</v>
      </c>
    </row>
    <row r="131" spans="1:21" ht="15" customHeight="1" x14ac:dyDescent="0.3">
      <c r="A131" s="293"/>
      <c r="B131" s="294" t="s">
        <v>230</v>
      </c>
      <c r="C131" s="136"/>
      <c r="D131" s="291"/>
      <c r="E131" s="291"/>
      <c r="F131" s="291"/>
      <c r="G131" s="291"/>
      <c r="H131" s="292"/>
      <c r="I131" s="335"/>
      <c r="J131" s="335"/>
      <c r="K131" s="364"/>
      <c r="L131" s="392"/>
      <c r="M131" s="392"/>
      <c r="N131" s="392"/>
      <c r="O131" s="392"/>
      <c r="P131" s="392"/>
      <c r="Q131" s="392"/>
      <c r="R131" s="392"/>
      <c r="S131" s="394">
        <f t="shared" si="6"/>
        <v>0</v>
      </c>
      <c r="T131" s="392"/>
      <c r="U131" s="394">
        <f t="shared" si="7"/>
        <v>0</v>
      </c>
    </row>
    <row r="132" spans="1:21" ht="15" customHeight="1" x14ac:dyDescent="0.3">
      <c r="A132" s="141">
        <v>110</v>
      </c>
      <c r="B132" s="86" t="s">
        <v>94</v>
      </c>
      <c r="C132" s="137" t="s">
        <v>12</v>
      </c>
      <c r="D132" s="291" t="e">
        <f>'Итого 6 дней 2 нед'!D132+'Итого за 1 нед'!D132</f>
        <v>#REF!</v>
      </c>
      <c r="E132" s="291" t="e">
        <f>'Итого 6 дней 2 нед'!E132+'Итого за 1 нед'!E132</f>
        <v>#REF!</v>
      </c>
      <c r="F132" s="291" t="e">
        <f>'Итого 6 дней 2 нед'!F132+'Итого за 1 нед'!F132</f>
        <v>#REF!</v>
      </c>
      <c r="G132" s="291" t="e">
        <f>'Итого 6 дней 2 нед'!G132+'Итого за 1 нед'!G132</f>
        <v>#REF!</v>
      </c>
      <c r="H132" s="292" t="e">
        <f>'Итого 6 дней 2 нед'!H132+'Итого за 1 нед'!H132</f>
        <v>#REF!</v>
      </c>
      <c r="I132" s="335" t="e">
        <f>'Итого 6 дней 2 нед'!I132+'Итого за 1 нед'!I132</f>
        <v>#REF!</v>
      </c>
      <c r="J132" s="335" t="e">
        <f>'Итого 6 дней 2 нед'!J132+'Итого за 1 нед'!J132</f>
        <v>#REF!</v>
      </c>
      <c r="K132" s="364" t="e">
        <f>J132+I132+H132+G132+F132+E132+D132</f>
        <v>#REF!</v>
      </c>
      <c r="L132" s="392"/>
      <c r="M132" s="392"/>
      <c r="N132" s="392"/>
      <c r="O132" s="392"/>
      <c r="P132" s="392"/>
      <c r="Q132" s="392"/>
      <c r="R132" s="392"/>
      <c r="S132" s="394" t="e">
        <f t="shared" si="6"/>
        <v>#REF!</v>
      </c>
      <c r="T132" s="392"/>
      <c r="U132" s="394" t="e">
        <f t="shared" si="7"/>
        <v>#REF!</v>
      </c>
    </row>
    <row r="133" spans="1:21" ht="15" customHeight="1" x14ac:dyDescent="0.3">
      <c r="A133" s="141">
        <v>111</v>
      </c>
      <c r="B133" s="86" t="s">
        <v>95</v>
      </c>
      <c r="C133" s="137" t="s">
        <v>12</v>
      </c>
      <c r="D133" s="291" t="e">
        <f>'Итого 6 дней 2 нед'!D133+'Итого за 1 нед'!D133</f>
        <v>#REF!</v>
      </c>
      <c r="E133" s="291" t="e">
        <f>'Итого 6 дней 2 нед'!E133+'Итого за 1 нед'!E133</f>
        <v>#REF!</v>
      </c>
      <c r="F133" s="291" t="e">
        <f>'Итого 6 дней 2 нед'!F133+'Итого за 1 нед'!F133</f>
        <v>#REF!</v>
      </c>
      <c r="G133" s="291" t="e">
        <f>'Итого 6 дней 2 нед'!G133+'Итого за 1 нед'!G133</f>
        <v>#REF!</v>
      </c>
      <c r="H133" s="292" t="e">
        <f>'Итого 6 дней 2 нед'!H133+'Итого за 1 нед'!H133</f>
        <v>#REF!</v>
      </c>
      <c r="I133" s="335" t="e">
        <f>'Итого 6 дней 2 нед'!I133+'Итого за 1 нед'!I133</f>
        <v>#REF!</v>
      </c>
      <c r="J133" s="335" t="e">
        <f>'Итого 6 дней 2 нед'!J133+'Итого за 1 нед'!J133</f>
        <v>#REF!</v>
      </c>
      <c r="K133" s="364" t="e">
        <f>J133+I133+H133+G133+F133+E133+D133</f>
        <v>#REF!</v>
      </c>
      <c r="L133" s="392"/>
      <c r="M133" s="392"/>
      <c r="N133" s="392"/>
      <c r="O133" s="392"/>
      <c r="P133" s="392"/>
      <c r="Q133" s="392"/>
      <c r="R133" s="392"/>
      <c r="S133" s="394" t="e">
        <f t="shared" si="6"/>
        <v>#REF!</v>
      </c>
      <c r="T133" s="392"/>
      <c r="U133" s="394" t="e">
        <f t="shared" si="7"/>
        <v>#REF!</v>
      </c>
    </row>
    <row r="134" spans="1:21" ht="15" customHeight="1" x14ac:dyDescent="0.3">
      <c r="A134" s="141">
        <v>112</v>
      </c>
      <c r="B134" s="86" t="s">
        <v>96</v>
      </c>
      <c r="C134" s="137" t="s">
        <v>12</v>
      </c>
      <c r="D134" s="291" t="e">
        <f>'Итого 6 дней 2 нед'!D134+'Итого за 1 нед'!D134</f>
        <v>#REF!</v>
      </c>
      <c r="E134" s="291" t="e">
        <f>'Итого 6 дней 2 нед'!E134+'Итого за 1 нед'!E134</f>
        <v>#REF!</v>
      </c>
      <c r="F134" s="291" t="e">
        <f>'Итого 6 дней 2 нед'!F134+'Итого за 1 нед'!F134</f>
        <v>#REF!</v>
      </c>
      <c r="G134" s="291" t="e">
        <f>'Итого 6 дней 2 нед'!G134+'Итого за 1 нед'!G134</f>
        <v>#REF!</v>
      </c>
      <c r="H134" s="292" t="e">
        <f>'Итого 6 дней 2 нед'!H134+'Итого за 1 нед'!H134</f>
        <v>#REF!</v>
      </c>
      <c r="I134" s="335" t="e">
        <f>'Итого 6 дней 2 нед'!I134+'Итого за 1 нед'!I134</f>
        <v>#REF!</v>
      </c>
      <c r="J134" s="335" t="e">
        <f>'Итого 6 дней 2 нед'!J134+'Итого за 1 нед'!J134</f>
        <v>#REF!</v>
      </c>
      <c r="K134" s="364" t="e">
        <f>J134+I134+H134+G134+F134+E134+D134</f>
        <v>#REF!</v>
      </c>
      <c r="L134" s="392"/>
      <c r="M134" s="392"/>
      <c r="N134" s="392"/>
      <c r="O134" s="392"/>
      <c r="P134" s="392"/>
      <c r="Q134" s="392"/>
      <c r="R134" s="392"/>
      <c r="S134" s="394" t="e">
        <f t="shared" si="6"/>
        <v>#REF!</v>
      </c>
      <c r="T134" s="392"/>
      <c r="U134" s="394" t="e">
        <f t="shared" si="7"/>
        <v>#REF!</v>
      </c>
    </row>
    <row r="135" spans="1:21" ht="15" customHeight="1" x14ac:dyDescent="0.3">
      <c r="A135" s="141">
        <v>113</v>
      </c>
      <c r="B135" s="86" t="s">
        <v>97</v>
      </c>
      <c r="C135" s="137" t="s">
        <v>12</v>
      </c>
      <c r="D135" s="291" t="e">
        <f>'Итого 6 дней 2 нед'!D135+'Итого за 1 нед'!D135</f>
        <v>#REF!</v>
      </c>
      <c r="E135" s="291" t="e">
        <f>'Итого 6 дней 2 нед'!E135+'Итого за 1 нед'!E135</f>
        <v>#REF!</v>
      </c>
      <c r="F135" s="291" t="e">
        <f>'Итого 6 дней 2 нед'!F135+'Итого за 1 нед'!F135</f>
        <v>#REF!</v>
      </c>
      <c r="G135" s="291" t="e">
        <f>'Итого 6 дней 2 нед'!G135+'Итого за 1 нед'!G135</f>
        <v>#REF!</v>
      </c>
      <c r="H135" s="292" t="e">
        <f>'Итого 6 дней 2 нед'!H135+'Итого за 1 нед'!H135</f>
        <v>#REF!</v>
      </c>
      <c r="I135" s="335" t="e">
        <f>'Итого 6 дней 2 нед'!I135+'Итого за 1 нед'!I135</f>
        <v>#REF!</v>
      </c>
      <c r="J135" s="335" t="e">
        <f>'Итого 6 дней 2 нед'!J135+'Итого за 1 нед'!J135</f>
        <v>#REF!</v>
      </c>
      <c r="K135" s="364" t="e">
        <f>J135+I135+H135+G135+F135+E135+D135</f>
        <v>#REF!</v>
      </c>
      <c r="L135" s="392"/>
      <c r="M135" s="392"/>
      <c r="N135" s="392"/>
      <c r="O135" s="392"/>
      <c r="P135" s="392"/>
      <c r="Q135" s="392"/>
      <c r="R135" s="392"/>
      <c r="S135" s="394" t="e">
        <f t="shared" si="6"/>
        <v>#REF!</v>
      </c>
      <c r="T135" s="392"/>
      <c r="U135" s="394" t="e">
        <f t="shared" si="7"/>
        <v>#REF!</v>
      </c>
    </row>
    <row r="136" spans="1:21" ht="15" customHeight="1" x14ac:dyDescent="0.3">
      <c r="A136" s="141">
        <v>114</v>
      </c>
      <c r="B136" s="86" t="s">
        <v>98</v>
      </c>
      <c r="C136" s="137" t="s">
        <v>12</v>
      </c>
      <c r="D136" s="291" t="e">
        <f>'Итого 6 дней 2 нед'!D136+'Итого за 1 нед'!D136</f>
        <v>#REF!</v>
      </c>
      <c r="E136" s="291" t="e">
        <f>'Итого 6 дней 2 нед'!E136+'Итого за 1 нед'!E136</f>
        <v>#REF!</v>
      </c>
      <c r="F136" s="291" t="e">
        <f>'Итого 6 дней 2 нед'!F136+'Итого за 1 нед'!F136</f>
        <v>#REF!</v>
      </c>
      <c r="G136" s="291" t="e">
        <f>'Итого 6 дней 2 нед'!G136+'Итого за 1 нед'!G136</f>
        <v>#REF!</v>
      </c>
      <c r="H136" s="292" t="e">
        <f>'Итого 6 дней 2 нед'!H136+'Итого за 1 нед'!H136</f>
        <v>#REF!</v>
      </c>
      <c r="I136" s="335" t="e">
        <f>'Итого 6 дней 2 нед'!I136+'Итого за 1 нед'!I136</f>
        <v>#REF!</v>
      </c>
      <c r="J136" s="335" t="e">
        <f>'Итого 6 дней 2 нед'!J136+'Итого за 1 нед'!J136</f>
        <v>#REF!</v>
      </c>
      <c r="K136" s="364" t="e">
        <f>J136+I136+H136+G136+F136+E136+D136</f>
        <v>#REF!</v>
      </c>
      <c r="L136" s="392"/>
      <c r="M136" s="392"/>
      <c r="N136" s="392"/>
      <c r="O136" s="392"/>
      <c r="P136" s="392"/>
      <c r="Q136" s="392"/>
      <c r="R136" s="392"/>
      <c r="S136" s="394" t="e">
        <f t="shared" ref="S136:S148" si="13">L136+M136+N136+O136+P136+Q136+R136-K136</f>
        <v>#REF!</v>
      </c>
      <c r="T136" s="392"/>
      <c r="U136" s="394" t="e">
        <f t="shared" ref="U136:U148" si="14">S136-T136</f>
        <v>#REF!</v>
      </c>
    </row>
    <row r="137" spans="1:21" x14ac:dyDescent="0.3">
      <c r="A137" s="142"/>
      <c r="B137" s="98" t="s">
        <v>99</v>
      </c>
      <c r="C137" s="17"/>
      <c r="D137" s="291"/>
      <c r="E137" s="291"/>
      <c r="F137" s="291"/>
      <c r="G137" s="291"/>
      <c r="H137" s="292"/>
      <c r="I137" s="335"/>
      <c r="J137" s="335"/>
      <c r="K137" s="364"/>
      <c r="L137" s="392"/>
      <c r="M137" s="392"/>
      <c r="N137" s="392"/>
      <c r="O137" s="392"/>
      <c r="P137" s="392"/>
      <c r="Q137" s="392"/>
      <c r="R137" s="392"/>
      <c r="S137" s="394">
        <f t="shared" si="13"/>
        <v>0</v>
      </c>
      <c r="T137" s="392"/>
      <c r="U137" s="394">
        <f t="shared" si="14"/>
        <v>0</v>
      </c>
    </row>
    <row r="138" spans="1:21" x14ac:dyDescent="0.3">
      <c r="A138" s="369">
        <v>115</v>
      </c>
      <c r="B138" s="368" t="s">
        <v>261</v>
      </c>
      <c r="C138" s="367" t="s">
        <v>82</v>
      </c>
      <c r="D138" s="291" t="e">
        <f>'Итого 6 дней 2 нед'!D138+'Итого за 1 нед'!D138</f>
        <v>#REF!</v>
      </c>
      <c r="E138" s="291" t="e">
        <f>'Итого 6 дней 2 нед'!E138+'Итого за 1 нед'!E138</f>
        <v>#REF!</v>
      </c>
      <c r="F138" s="291" t="e">
        <f>'Итого 6 дней 2 нед'!F138+'Итого за 1 нед'!F138</f>
        <v>#REF!</v>
      </c>
      <c r="G138" s="291" t="e">
        <f>'Итого 6 дней 2 нед'!G138+'Итого за 1 нед'!G138</f>
        <v>#REF!</v>
      </c>
      <c r="H138" s="292" t="e">
        <f>'Итого 6 дней 2 нед'!H138+'Итого за 1 нед'!H138</f>
        <v>#REF!</v>
      </c>
      <c r="I138" s="335" t="e">
        <f>'Итого 6 дней 2 нед'!I138+'Итого за 1 нед'!I138</f>
        <v>#REF!</v>
      </c>
      <c r="J138" s="335" t="e">
        <f>'Итого 6 дней 2 нед'!J138+'Итого за 1 нед'!J138</f>
        <v>#REF!</v>
      </c>
      <c r="K138" s="364" t="e">
        <f t="shared" ref="K138:K148" si="15">J138+I138+H138+G138+F138+E138+D138</f>
        <v>#REF!</v>
      </c>
      <c r="L138" s="392"/>
      <c r="M138" s="392"/>
      <c r="N138" s="392"/>
      <c r="O138" s="392"/>
      <c r="P138" s="392"/>
      <c r="Q138" s="392"/>
      <c r="R138" s="392"/>
      <c r="S138" s="394" t="e">
        <f t="shared" si="13"/>
        <v>#REF!</v>
      </c>
      <c r="T138" s="392"/>
      <c r="U138" s="394" t="e">
        <f t="shared" si="14"/>
        <v>#REF!</v>
      </c>
    </row>
    <row r="139" spans="1:21" x14ac:dyDescent="0.3">
      <c r="A139" s="230">
        <v>116</v>
      </c>
      <c r="B139" s="246" t="s">
        <v>86</v>
      </c>
      <c r="C139" s="60" t="s">
        <v>12</v>
      </c>
      <c r="D139" s="291" t="e">
        <f>'Итого 6 дней 2 нед'!D139+'Итого за 1 нед'!D139</f>
        <v>#REF!</v>
      </c>
      <c r="E139" s="291" t="e">
        <f>'Итого 6 дней 2 нед'!E139+'Итого за 1 нед'!E139</f>
        <v>#REF!</v>
      </c>
      <c r="F139" s="291" t="e">
        <f>'Итого 6 дней 2 нед'!F139+'Итого за 1 нед'!F139</f>
        <v>#REF!</v>
      </c>
      <c r="G139" s="291" t="e">
        <f>'Итого 6 дней 2 нед'!G139+'Итого за 1 нед'!G139</f>
        <v>#REF!</v>
      </c>
      <c r="H139" s="292" t="e">
        <f>'Итого 6 дней 2 нед'!H139+'Итого за 1 нед'!H139</f>
        <v>#REF!</v>
      </c>
      <c r="I139" s="335" t="e">
        <f>'Итого 6 дней 2 нед'!I139+'Итого за 1 нед'!I139</f>
        <v>#REF!</v>
      </c>
      <c r="J139" s="335" t="e">
        <f>'Итого 6 дней 2 нед'!J139+'Итого за 1 нед'!J139</f>
        <v>#REF!</v>
      </c>
      <c r="K139" s="364" t="e">
        <f t="shared" si="15"/>
        <v>#REF!</v>
      </c>
      <c r="L139" s="392"/>
      <c r="M139" s="392"/>
      <c r="N139" s="392"/>
      <c r="O139" s="392"/>
      <c r="P139" s="392"/>
      <c r="Q139" s="392"/>
      <c r="R139" s="392"/>
      <c r="S139" s="394" t="e">
        <f t="shared" si="13"/>
        <v>#REF!</v>
      </c>
      <c r="T139" s="392"/>
      <c r="U139" s="394" t="e">
        <f t="shared" si="14"/>
        <v>#REF!</v>
      </c>
    </row>
    <row r="140" spans="1:21" ht="15" customHeight="1" x14ac:dyDescent="0.3">
      <c r="A140" s="369">
        <v>117</v>
      </c>
      <c r="B140" s="247" t="s">
        <v>233</v>
      </c>
      <c r="C140" s="62" t="s">
        <v>82</v>
      </c>
      <c r="D140" s="291" t="e">
        <f>'Итого 6 дней 2 нед'!D140+'Итого за 1 нед'!D140</f>
        <v>#REF!</v>
      </c>
      <c r="E140" s="291" t="e">
        <f>'Итого 6 дней 2 нед'!E140+'Итого за 1 нед'!E140</f>
        <v>#REF!</v>
      </c>
      <c r="F140" s="291" t="e">
        <f>'Итого 6 дней 2 нед'!F140+'Итого за 1 нед'!F140</f>
        <v>#REF!</v>
      </c>
      <c r="G140" s="291" t="e">
        <f>'Итого 6 дней 2 нед'!G140+'Итого за 1 нед'!G140</f>
        <v>#REF!</v>
      </c>
      <c r="H140" s="292" t="e">
        <f>'Итого 6 дней 2 нед'!H140+'Итого за 1 нед'!H140</f>
        <v>#REF!</v>
      </c>
      <c r="I140" s="335" t="e">
        <f>'Итого 6 дней 2 нед'!I140+'Итого за 1 нед'!I140</f>
        <v>#REF!</v>
      </c>
      <c r="J140" s="335" t="e">
        <f>'Итого 6 дней 2 нед'!J140+'Итого за 1 нед'!J140</f>
        <v>#REF!</v>
      </c>
      <c r="K140" s="364" t="e">
        <f t="shared" si="15"/>
        <v>#REF!</v>
      </c>
      <c r="L140" s="392"/>
      <c r="M140" s="392"/>
      <c r="N140" s="392"/>
      <c r="O140" s="392"/>
      <c r="P140" s="392"/>
      <c r="Q140" s="392"/>
      <c r="R140" s="392"/>
      <c r="S140" s="394" t="e">
        <f t="shared" si="13"/>
        <v>#REF!</v>
      </c>
      <c r="T140" s="392"/>
      <c r="U140" s="394" t="e">
        <f t="shared" si="14"/>
        <v>#REF!</v>
      </c>
    </row>
    <row r="141" spans="1:21" ht="15.75" customHeight="1" x14ac:dyDescent="0.3">
      <c r="A141" s="230">
        <v>118</v>
      </c>
      <c r="B141" s="246" t="s">
        <v>225</v>
      </c>
      <c r="C141" s="60" t="s">
        <v>12</v>
      </c>
      <c r="D141" s="291" t="e">
        <f>'Итого 6 дней 2 нед'!D141+'Итого за 1 нед'!D141</f>
        <v>#REF!</v>
      </c>
      <c r="E141" s="291" t="e">
        <f>'Итого 6 дней 2 нед'!E141+'Итого за 1 нед'!E141</f>
        <v>#REF!</v>
      </c>
      <c r="F141" s="291" t="e">
        <f>'Итого 6 дней 2 нед'!F141+'Итого за 1 нед'!F141</f>
        <v>#REF!</v>
      </c>
      <c r="G141" s="291" t="e">
        <f>'Итого 6 дней 2 нед'!G141+'Итого за 1 нед'!G141</f>
        <v>#REF!</v>
      </c>
      <c r="H141" s="292" t="e">
        <f>'Итого 6 дней 2 нед'!H141+'Итого за 1 нед'!H141</f>
        <v>#REF!</v>
      </c>
      <c r="I141" s="335" t="e">
        <f>'Итого 6 дней 2 нед'!I141+'Итого за 1 нед'!I141</f>
        <v>#REF!</v>
      </c>
      <c r="J141" s="335" t="e">
        <f>'Итого 6 дней 2 нед'!J141+'Итого за 1 нед'!J141</f>
        <v>#REF!</v>
      </c>
      <c r="K141" s="364" t="e">
        <f t="shared" si="15"/>
        <v>#REF!</v>
      </c>
      <c r="L141" s="392"/>
      <c r="M141" s="392"/>
      <c r="N141" s="392"/>
      <c r="O141" s="392"/>
      <c r="P141" s="392"/>
      <c r="Q141" s="392"/>
      <c r="R141" s="392"/>
      <c r="S141" s="394" t="e">
        <f t="shared" si="13"/>
        <v>#REF!</v>
      </c>
      <c r="T141" s="392"/>
      <c r="U141" s="394" t="e">
        <f t="shared" si="14"/>
        <v>#REF!</v>
      </c>
    </row>
    <row r="142" spans="1:21" ht="15.75" customHeight="1" x14ac:dyDescent="0.3">
      <c r="A142" s="369">
        <v>119</v>
      </c>
      <c r="B142" s="246" t="s">
        <v>207</v>
      </c>
      <c r="C142" s="60" t="s">
        <v>12</v>
      </c>
      <c r="D142" s="291" t="e">
        <f>'Итого 6 дней 2 нед'!D142+'Итого за 1 нед'!D142</f>
        <v>#REF!</v>
      </c>
      <c r="E142" s="291" t="e">
        <f>'Итого 6 дней 2 нед'!E142+'Итого за 1 нед'!E142</f>
        <v>#REF!</v>
      </c>
      <c r="F142" s="291" t="e">
        <f>'Итого 6 дней 2 нед'!F142+'Итого за 1 нед'!F142</f>
        <v>#REF!</v>
      </c>
      <c r="G142" s="291" t="e">
        <f>'Итого 6 дней 2 нед'!G142+'Итого за 1 нед'!G142</f>
        <v>#REF!</v>
      </c>
      <c r="H142" s="292" t="e">
        <f>'Итого 6 дней 2 нед'!H142+'Итого за 1 нед'!H142</f>
        <v>#REF!</v>
      </c>
      <c r="I142" s="335" t="e">
        <f>'Итого 6 дней 2 нед'!I142+'Итого за 1 нед'!I142</f>
        <v>#REF!</v>
      </c>
      <c r="J142" s="335" t="e">
        <f>'Итого 6 дней 2 нед'!J142+'Итого за 1 нед'!J142</f>
        <v>#REF!</v>
      </c>
      <c r="K142" s="364" t="e">
        <f t="shared" si="15"/>
        <v>#REF!</v>
      </c>
      <c r="L142" s="392"/>
      <c r="M142" s="392"/>
      <c r="N142" s="392"/>
      <c r="O142" s="392"/>
      <c r="P142" s="392"/>
      <c r="Q142" s="392"/>
      <c r="R142" s="392"/>
      <c r="S142" s="394" t="e">
        <f t="shared" si="13"/>
        <v>#REF!</v>
      </c>
      <c r="T142" s="392"/>
      <c r="U142" s="394" t="e">
        <f t="shared" si="14"/>
        <v>#REF!</v>
      </c>
    </row>
    <row r="143" spans="1:21" ht="15" customHeight="1" x14ac:dyDescent="0.3">
      <c r="A143" s="230">
        <v>120</v>
      </c>
      <c r="B143" s="21" t="s">
        <v>19</v>
      </c>
      <c r="C143" s="22" t="s">
        <v>12</v>
      </c>
      <c r="D143" s="291" t="e">
        <f>'Итого 6 дней 2 нед'!D143+'Итого за 1 нед'!D143</f>
        <v>#REF!</v>
      </c>
      <c r="E143" s="291" t="e">
        <f>'Итого 6 дней 2 нед'!E143+'Итого за 1 нед'!E143</f>
        <v>#REF!</v>
      </c>
      <c r="F143" s="291" t="e">
        <f>'Итого 6 дней 2 нед'!F143+'Итого за 1 нед'!F143</f>
        <v>#REF!</v>
      </c>
      <c r="G143" s="291" t="e">
        <f>'Итого 6 дней 2 нед'!G143+'Итого за 1 нед'!G143</f>
        <v>#REF!</v>
      </c>
      <c r="H143" s="292" t="e">
        <f>'Итого 6 дней 2 нед'!H143+'Итого за 1 нед'!H143</f>
        <v>#REF!</v>
      </c>
      <c r="I143" s="335" t="e">
        <f>'Итого 6 дней 2 нед'!I143+'Итого за 1 нед'!I143</f>
        <v>#REF!</v>
      </c>
      <c r="J143" s="335" t="e">
        <f>'Итого 6 дней 2 нед'!J143+'Итого за 1 нед'!J143</f>
        <v>#REF!</v>
      </c>
      <c r="K143" s="364" t="e">
        <f t="shared" si="15"/>
        <v>#REF!</v>
      </c>
      <c r="L143" s="392"/>
      <c r="M143" s="392"/>
      <c r="N143" s="392"/>
      <c r="O143" s="392"/>
      <c r="P143" s="392"/>
      <c r="Q143" s="392"/>
      <c r="R143" s="392"/>
      <c r="S143" s="394" t="e">
        <f t="shared" si="13"/>
        <v>#REF!</v>
      </c>
      <c r="T143" s="392"/>
      <c r="U143" s="394" t="e">
        <f t="shared" si="14"/>
        <v>#REF!</v>
      </c>
    </row>
    <row r="144" spans="1:21" ht="22.5" customHeight="1" x14ac:dyDescent="0.3">
      <c r="A144" s="369">
        <v>121</v>
      </c>
      <c r="B144" s="246" t="s">
        <v>227</v>
      </c>
      <c r="C144" s="60" t="s">
        <v>82</v>
      </c>
      <c r="D144" s="291" t="e">
        <f>'Итого 6 дней 2 нед'!D144+'Итого за 1 нед'!D144</f>
        <v>#REF!</v>
      </c>
      <c r="E144" s="291" t="e">
        <f>'Итого 6 дней 2 нед'!E144+'Итого за 1 нед'!E144</f>
        <v>#REF!</v>
      </c>
      <c r="F144" s="291" t="e">
        <f>'Итого 6 дней 2 нед'!F144+'Итого за 1 нед'!F144</f>
        <v>#REF!</v>
      </c>
      <c r="G144" s="291" t="e">
        <f>'Итого 6 дней 2 нед'!G144+'Итого за 1 нед'!G144</f>
        <v>#REF!</v>
      </c>
      <c r="H144" s="292" t="e">
        <f>'Итого 6 дней 2 нед'!H144+'Итого за 1 нед'!H144</f>
        <v>#REF!</v>
      </c>
      <c r="I144" s="335" t="e">
        <f>'Итого 6 дней 2 нед'!I144+'Итого за 1 нед'!I144</f>
        <v>#REF!</v>
      </c>
      <c r="J144" s="335" t="e">
        <f>'Итого 6 дней 2 нед'!J144+'Итого за 1 нед'!J144</f>
        <v>#REF!</v>
      </c>
      <c r="K144" s="364" t="e">
        <f t="shared" si="15"/>
        <v>#REF!</v>
      </c>
      <c r="L144" s="392"/>
      <c r="M144" s="392"/>
      <c r="N144" s="392"/>
      <c r="O144" s="392"/>
      <c r="P144" s="392"/>
      <c r="Q144" s="392"/>
      <c r="R144" s="392"/>
      <c r="S144" s="394" t="e">
        <f t="shared" si="13"/>
        <v>#REF!</v>
      </c>
      <c r="T144" s="392"/>
      <c r="U144" s="394" t="e">
        <f t="shared" si="14"/>
        <v>#REF!</v>
      </c>
    </row>
    <row r="145" spans="1:21" ht="15" customHeight="1" x14ac:dyDescent="0.3">
      <c r="A145" s="230">
        <v>122</v>
      </c>
      <c r="B145" s="246" t="s">
        <v>228</v>
      </c>
      <c r="C145" s="60" t="s">
        <v>82</v>
      </c>
      <c r="D145" s="291" t="e">
        <f>'Итого 6 дней 2 нед'!D145+'Итого за 1 нед'!D145</f>
        <v>#REF!</v>
      </c>
      <c r="E145" s="291" t="e">
        <f>'Итого 6 дней 2 нед'!E145+'Итого за 1 нед'!E145</f>
        <v>#REF!</v>
      </c>
      <c r="F145" s="291" t="e">
        <f>'Итого 6 дней 2 нед'!F145+'Итого за 1 нед'!F145</f>
        <v>#REF!</v>
      </c>
      <c r="G145" s="291" t="e">
        <f>'Итого 6 дней 2 нед'!G145+'Итого за 1 нед'!G145</f>
        <v>#REF!</v>
      </c>
      <c r="H145" s="292" t="e">
        <f>'Итого 6 дней 2 нед'!H145+'Итого за 1 нед'!H145</f>
        <v>#REF!</v>
      </c>
      <c r="I145" s="335" t="e">
        <f>'Итого 6 дней 2 нед'!I145+'Итого за 1 нед'!I145</f>
        <v>#REF!</v>
      </c>
      <c r="J145" s="335" t="e">
        <f>'Итого 6 дней 2 нед'!J145+'Итого за 1 нед'!J145</f>
        <v>#REF!</v>
      </c>
      <c r="K145" s="364" t="e">
        <f t="shared" si="15"/>
        <v>#REF!</v>
      </c>
      <c r="L145" s="392"/>
      <c r="M145" s="392"/>
      <c r="N145" s="392"/>
      <c r="O145" s="392"/>
      <c r="P145" s="392"/>
      <c r="Q145" s="392"/>
      <c r="R145" s="392"/>
      <c r="S145" s="394" t="e">
        <f t="shared" si="13"/>
        <v>#REF!</v>
      </c>
      <c r="T145" s="392"/>
      <c r="U145" s="394" t="e">
        <f t="shared" si="14"/>
        <v>#REF!</v>
      </c>
    </row>
    <row r="146" spans="1:21" ht="16.5" customHeight="1" x14ac:dyDescent="0.3">
      <c r="A146" s="369">
        <v>123</v>
      </c>
      <c r="B146" s="246" t="s">
        <v>235</v>
      </c>
      <c r="C146" s="60" t="s">
        <v>82</v>
      </c>
      <c r="D146" s="291" t="e">
        <f>'Итого 6 дней 2 нед'!D146+'Итого за 1 нед'!D146</f>
        <v>#REF!</v>
      </c>
      <c r="E146" s="291" t="e">
        <f>'Итого 6 дней 2 нед'!E146+'Итого за 1 нед'!E146</f>
        <v>#REF!</v>
      </c>
      <c r="F146" s="291" t="e">
        <f>'Итого 6 дней 2 нед'!F146+'Итого за 1 нед'!F146</f>
        <v>#REF!</v>
      </c>
      <c r="G146" s="291" t="e">
        <f>'Итого 6 дней 2 нед'!G146+'Итого за 1 нед'!G146</f>
        <v>#REF!</v>
      </c>
      <c r="H146" s="292" t="e">
        <f>'Итого 6 дней 2 нед'!H146+'Итого за 1 нед'!H146</f>
        <v>#REF!</v>
      </c>
      <c r="I146" s="335" t="e">
        <f>'Итого 6 дней 2 нед'!I146+'Итого за 1 нед'!I146</f>
        <v>#REF!</v>
      </c>
      <c r="J146" s="335" t="e">
        <f>'Итого 6 дней 2 нед'!J146+'Итого за 1 нед'!J146</f>
        <v>#REF!</v>
      </c>
      <c r="K146" s="364" t="e">
        <f t="shared" si="15"/>
        <v>#REF!</v>
      </c>
      <c r="L146" s="392"/>
      <c r="M146" s="392"/>
      <c r="N146" s="392"/>
      <c r="O146" s="392"/>
      <c r="P146" s="392"/>
      <c r="Q146" s="392"/>
      <c r="R146" s="392"/>
      <c r="S146" s="394" t="e">
        <f t="shared" si="13"/>
        <v>#REF!</v>
      </c>
      <c r="T146" s="392"/>
      <c r="U146" s="394" t="e">
        <f t="shared" si="14"/>
        <v>#REF!</v>
      </c>
    </row>
    <row r="147" spans="1:21" ht="22.5" customHeight="1" x14ac:dyDescent="0.3">
      <c r="A147" s="230">
        <v>124</v>
      </c>
      <c r="B147" s="246" t="s">
        <v>229</v>
      </c>
      <c r="C147" s="60" t="s">
        <v>82</v>
      </c>
      <c r="D147" s="291" t="e">
        <f>'Итого 6 дней 2 нед'!D147+'Итого за 1 нед'!D147</f>
        <v>#REF!</v>
      </c>
      <c r="E147" s="291" t="e">
        <f>'Итого 6 дней 2 нед'!E147+'Итого за 1 нед'!E147</f>
        <v>#REF!</v>
      </c>
      <c r="F147" s="291" t="e">
        <f>'Итого 6 дней 2 нед'!F147+'Итого за 1 нед'!F147</f>
        <v>#REF!</v>
      </c>
      <c r="G147" s="291" t="e">
        <f>'Итого 6 дней 2 нед'!G147+'Итого за 1 нед'!G147</f>
        <v>#REF!</v>
      </c>
      <c r="H147" s="292" t="e">
        <f>'Итого 6 дней 2 нед'!H147+'Итого за 1 нед'!H147</f>
        <v>#REF!</v>
      </c>
      <c r="I147" s="335" t="e">
        <f>'Итого 6 дней 2 нед'!I147+'Итого за 1 нед'!I147</f>
        <v>#REF!</v>
      </c>
      <c r="J147" s="292" t="e">
        <f>'Итого 6 дней 2 нед'!J147+'Итого за 1 нед'!J147</f>
        <v>#REF!</v>
      </c>
      <c r="K147" s="364" t="e">
        <f t="shared" si="15"/>
        <v>#REF!</v>
      </c>
      <c r="L147" s="392"/>
      <c r="M147" s="392"/>
      <c r="N147" s="392"/>
      <c r="O147" s="392"/>
      <c r="P147" s="392"/>
      <c r="Q147" s="392"/>
      <c r="R147" s="392"/>
      <c r="S147" s="394" t="e">
        <f t="shared" si="13"/>
        <v>#REF!</v>
      </c>
      <c r="T147" s="392"/>
      <c r="U147" s="394" t="e">
        <f t="shared" si="14"/>
        <v>#REF!</v>
      </c>
    </row>
    <row r="148" spans="1:21" ht="14.25" customHeight="1" x14ac:dyDescent="0.3">
      <c r="A148" s="369">
        <v>125</v>
      </c>
      <c r="B148" s="246" t="s">
        <v>206</v>
      </c>
      <c r="C148" s="60" t="s">
        <v>82</v>
      </c>
      <c r="D148" s="291" t="e">
        <f>'Итого 6 дней 2 нед'!D148+'Итого за 1 нед'!D148</f>
        <v>#REF!</v>
      </c>
      <c r="E148" s="291" t="e">
        <f>'Итого 6 дней 2 нед'!E148+'Итого за 1 нед'!E148</f>
        <v>#REF!</v>
      </c>
      <c r="F148" s="291" t="e">
        <f>'Итого 6 дней 2 нед'!F148+'Итого за 1 нед'!F148</f>
        <v>#REF!</v>
      </c>
      <c r="G148" s="291" t="e">
        <f>'Итого 6 дней 2 нед'!G148+'Итого за 1 нед'!G148</f>
        <v>#REF!</v>
      </c>
      <c r="H148" s="292" t="e">
        <f>'Итого 6 дней 2 нед'!H148+'Итого за 1 нед'!H148</f>
        <v>#REF!</v>
      </c>
      <c r="I148" s="335" t="e">
        <f>'Итого 6 дней 2 нед'!I148+'Итого за 1 нед'!I148</f>
        <v>#REF!</v>
      </c>
      <c r="J148" s="335" t="e">
        <f>'Итого 6 дней 2 нед'!J148+'Итого за 1 нед'!J148</f>
        <v>#REF!</v>
      </c>
      <c r="K148" s="364" t="e">
        <f t="shared" si="15"/>
        <v>#REF!</v>
      </c>
      <c r="L148" s="392"/>
      <c r="M148" s="392"/>
      <c r="N148" s="392"/>
      <c r="O148" s="392"/>
      <c r="P148" s="392"/>
      <c r="Q148" s="392"/>
      <c r="R148" s="392"/>
      <c r="S148" s="394" t="e">
        <f t="shared" si="13"/>
        <v>#REF!</v>
      </c>
      <c r="T148" s="392"/>
      <c r="U148" s="394" t="e">
        <f t="shared" si="14"/>
        <v>#REF!</v>
      </c>
    </row>
  </sheetData>
  <mergeCells count="9">
    <mergeCell ref="J2:J3"/>
    <mergeCell ref="K2:K3"/>
    <mergeCell ref="A1:H1"/>
    <mergeCell ref="D2:D3"/>
    <mergeCell ref="H2:H3"/>
    <mergeCell ref="F2:F3"/>
    <mergeCell ref="E2:E3"/>
    <mergeCell ref="G2:G3"/>
    <mergeCell ref="I2:I3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"/>
  <sheetViews>
    <sheetView tabSelected="1" zoomScale="110" zoomScaleNormal="110" workbookViewId="0">
      <pane xSplit="3" ySplit="5" topLeftCell="F6" activePane="bottomRight" state="frozen"/>
      <selection activeCell="A3" sqref="A3"/>
      <selection pane="topRight" activeCell="D3" sqref="D3"/>
      <selection pane="bottomLeft" activeCell="A9" sqref="A9"/>
      <selection pane="bottomRight" activeCell="AK6" sqref="AK6"/>
    </sheetView>
  </sheetViews>
  <sheetFormatPr defaultRowHeight="14.4" x14ac:dyDescent="0.3"/>
  <cols>
    <col min="1" max="1" width="4.6640625" style="228" hidden="1" customWidth="1"/>
    <col min="2" max="2" width="23.88671875" style="257" customWidth="1"/>
    <col min="3" max="3" width="3.6640625" hidden="1" customWidth="1"/>
    <col min="4" max="4" width="6.33203125" customWidth="1"/>
    <col min="5" max="5" width="6.21875" customWidth="1"/>
    <col min="6" max="6" width="6.6640625" customWidth="1"/>
    <col min="7" max="7" width="7" customWidth="1"/>
    <col min="8" max="8" width="7.109375" hidden="1" customWidth="1"/>
    <col min="9" max="9" width="6.33203125" customWidth="1"/>
    <col min="10" max="11" width="8" hidden="1" customWidth="1"/>
    <col min="12" max="12" width="6.5546875" style="29" customWidth="1"/>
    <col min="13" max="13" width="6.88671875" hidden="1" customWidth="1"/>
    <col min="14" max="14" width="6.21875" customWidth="1"/>
    <col min="15" max="15" width="6.44140625" customWidth="1"/>
    <col min="16" max="16" width="6.5546875" customWidth="1"/>
    <col min="17" max="17" width="6.88671875" customWidth="1"/>
    <col min="18" max="18" width="6.33203125" customWidth="1"/>
    <col min="19" max="20" width="8" hidden="1" customWidth="1"/>
    <col min="21" max="21" width="6.5546875" style="29" customWidth="1"/>
    <col min="22" max="22" width="6.6640625" customWidth="1"/>
    <col min="23" max="23" width="6.5546875" customWidth="1"/>
    <col min="24" max="24" width="6.44140625" style="29" customWidth="1"/>
    <col min="25" max="25" width="8.6640625" hidden="1" customWidth="1"/>
    <col min="26" max="26" width="8.109375" hidden="1" customWidth="1"/>
    <col min="27" max="27" width="8.6640625" hidden="1" customWidth="1"/>
    <col min="28" max="28" width="8.44140625" style="29" hidden="1" customWidth="1"/>
    <col min="29" max="29" width="6.44140625" customWidth="1"/>
    <col min="30" max="30" width="7.21875" customWidth="1"/>
    <col min="31" max="31" width="6.5546875" customWidth="1"/>
    <col min="32" max="32" width="6.77734375" customWidth="1"/>
    <col min="33" max="33" width="6.6640625" customWidth="1"/>
    <col min="34" max="35" width="6.77734375" customWidth="1"/>
    <col min="36" max="36" width="6.6640625" customWidth="1"/>
    <col min="37" max="37" width="6.5546875" customWidth="1"/>
    <col min="38" max="40" width="9.33203125" hidden="1" customWidth="1"/>
    <col min="41" max="41" width="9" hidden="1" customWidth="1"/>
    <col min="42" max="42" width="8.5546875" hidden="1" customWidth="1"/>
    <col min="43" max="43" width="10.33203125" hidden="1" customWidth="1"/>
    <col min="44" max="44" width="6" customWidth="1"/>
    <col min="240" max="240" width="3.6640625" customWidth="1"/>
    <col min="241" max="241" width="27.88671875" customWidth="1"/>
    <col min="242" max="242" width="3.6640625" customWidth="1"/>
    <col min="243" max="282" width="0" hidden="1" customWidth="1"/>
    <col min="283" max="283" width="10.33203125" customWidth="1"/>
    <col min="285" max="285" width="12.5546875" customWidth="1"/>
    <col min="289" max="289" width="10.6640625" customWidth="1"/>
    <col min="496" max="496" width="3.6640625" customWidth="1"/>
    <col min="497" max="497" width="27.88671875" customWidth="1"/>
    <col min="498" max="498" width="3.6640625" customWidth="1"/>
    <col min="499" max="538" width="0" hidden="1" customWidth="1"/>
    <col min="539" max="539" width="10.33203125" customWidth="1"/>
    <col min="541" max="541" width="12.5546875" customWidth="1"/>
    <col min="545" max="545" width="10.6640625" customWidth="1"/>
    <col min="752" max="752" width="3.6640625" customWidth="1"/>
    <col min="753" max="753" width="27.88671875" customWidth="1"/>
    <col min="754" max="754" width="3.6640625" customWidth="1"/>
    <col min="755" max="794" width="0" hidden="1" customWidth="1"/>
    <col min="795" max="795" width="10.33203125" customWidth="1"/>
    <col min="797" max="797" width="12.5546875" customWidth="1"/>
    <col min="801" max="801" width="10.6640625" customWidth="1"/>
    <col min="1008" max="1008" width="3.6640625" customWidth="1"/>
    <col min="1009" max="1009" width="27.88671875" customWidth="1"/>
    <col min="1010" max="1010" width="3.6640625" customWidth="1"/>
    <col min="1011" max="1050" width="0" hidden="1" customWidth="1"/>
    <col min="1051" max="1051" width="10.33203125" customWidth="1"/>
    <col min="1053" max="1053" width="12.5546875" customWidth="1"/>
    <col min="1057" max="1057" width="10.6640625" customWidth="1"/>
    <col min="1264" max="1264" width="3.6640625" customWidth="1"/>
    <col min="1265" max="1265" width="27.88671875" customWidth="1"/>
    <col min="1266" max="1266" width="3.6640625" customWidth="1"/>
    <col min="1267" max="1306" width="0" hidden="1" customWidth="1"/>
    <col min="1307" max="1307" width="10.33203125" customWidth="1"/>
    <col min="1309" max="1309" width="12.5546875" customWidth="1"/>
    <col min="1313" max="1313" width="10.6640625" customWidth="1"/>
    <col min="1520" max="1520" width="3.6640625" customWidth="1"/>
    <col min="1521" max="1521" width="27.88671875" customWidth="1"/>
    <col min="1522" max="1522" width="3.6640625" customWidth="1"/>
    <col min="1523" max="1562" width="0" hidden="1" customWidth="1"/>
    <col min="1563" max="1563" width="10.33203125" customWidth="1"/>
    <col min="1565" max="1565" width="12.5546875" customWidth="1"/>
    <col min="1569" max="1569" width="10.6640625" customWidth="1"/>
    <col min="1776" max="1776" width="3.6640625" customWidth="1"/>
    <col min="1777" max="1777" width="27.88671875" customWidth="1"/>
    <col min="1778" max="1778" width="3.6640625" customWidth="1"/>
    <col min="1779" max="1818" width="0" hidden="1" customWidth="1"/>
    <col min="1819" max="1819" width="10.33203125" customWidth="1"/>
    <col min="1821" max="1821" width="12.5546875" customWidth="1"/>
    <col min="1825" max="1825" width="10.6640625" customWidth="1"/>
    <col min="2032" max="2032" width="3.6640625" customWidth="1"/>
    <col min="2033" max="2033" width="27.88671875" customWidth="1"/>
    <col min="2034" max="2034" width="3.6640625" customWidth="1"/>
    <col min="2035" max="2074" width="0" hidden="1" customWidth="1"/>
    <col min="2075" max="2075" width="10.33203125" customWidth="1"/>
    <col min="2077" max="2077" width="12.5546875" customWidth="1"/>
    <col min="2081" max="2081" width="10.6640625" customWidth="1"/>
    <col min="2288" max="2288" width="3.6640625" customWidth="1"/>
    <col min="2289" max="2289" width="27.88671875" customWidth="1"/>
    <col min="2290" max="2290" width="3.6640625" customWidth="1"/>
    <col min="2291" max="2330" width="0" hidden="1" customWidth="1"/>
    <col min="2331" max="2331" width="10.33203125" customWidth="1"/>
    <col min="2333" max="2333" width="12.5546875" customWidth="1"/>
    <col min="2337" max="2337" width="10.6640625" customWidth="1"/>
    <col min="2544" max="2544" width="3.6640625" customWidth="1"/>
    <col min="2545" max="2545" width="27.88671875" customWidth="1"/>
    <col min="2546" max="2546" width="3.6640625" customWidth="1"/>
    <col min="2547" max="2586" width="0" hidden="1" customWidth="1"/>
    <col min="2587" max="2587" width="10.33203125" customWidth="1"/>
    <col min="2589" max="2589" width="12.5546875" customWidth="1"/>
    <col min="2593" max="2593" width="10.6640625" customWidth="1"/>
    <col min="2800" max="2800" width="3.6640625" customWidth="1"/>
    <col min="2801" max="2801" width="27.88671875" customWidth="1"/>
    <col min="2802" max="2802" width="3.6640625" customWidth="1"/>
    <col min="2803" max="2842" width="0" hidden="1" customWidth="1"/>
    <col min="2843" max="2843" width="10.33203125" customWidth="1"/>
    <col min="2845" max="2845" width="12.5546875" customWidth="1"/>
    <col min="2849" max="2849" width="10.6640625" customWidth="1"/>
    <col min="3056" max="3056" width="3.6640625" customWidth="1"/>
    <col min="3057" max="3057" width="27.88671875" customWidth="1"/>
    <col min="3058" max="3058" width="3.6640625" customWidth="1"/>
    <col min="3059" max="3098" width="0" hidden="1" customWidth="1"/>
    <col min="3099" max="3099" width="10.33203125" customWidth="1"/>
    <col min="3101" max="3101" width="12.5546875" customWidth="1"/>
    <col min="3105" max="3105" width="10.6640625" customWidth="1"/>
    <col min="3312" max="3312" width="3.6640625" customWidth="1"/>
    <col min="3313" max="3313" width="27.88671875" customWidth="1"/>
    <col min="3314" max="3314" width="3.6640625" customWidth="1"/>
    <col min="3315" max="3354" width="0" hidden="1" customWidth="1"/>
    <col min="3355" max="3355" width="10.33203125" customWidth="1"/>
    <col min="3357" max="3357" width="12.5546875" customWidth="1"/>
    <col min="3361" max="3361" width="10.6640625" customWidth="1"/>
    <col min="3568" max="3568" width="3.6640625" customWidth="1"/>
    <col min="3569" max="3569" width="27.88671875" customWidth="1"/>
    <col min="3570" max="3570" width="3.6640625" customWidth="1"/>
    <col min="3571" max="3610" width="0" hidden="1" customWidth="1"/>
    <col min="3611" max="3611" width="10.33203125" customWidth="1"/>
    <col min="3613" max="3613" width="12.5546875" customWidth="1"/>
    <col min="3617" max="3617" width="10.6640625" customWidth="1"/>
    <col min="3824" max="3824" width="3.6640625" customWidth="1"/>
    <col min="3825" max="3825" width="27.88671875" customWidth="1"/>
    <col min="3826" max="3826" width="3.6640625" customWidth="1"/>
    <col min="3827" max="3866" width="0" hidden="1" customWidth="1"/>
    <col min="3867" max="3867" width="10.33203125" customWidth="1"/>
    <col min="3869" max="3869" width="12.5546875" customWidth="1"/>
    <col min="3873" max="3873" width="10.6640625" customWidth="1"/>
    <col min="4080" max="4080" width="3.6640625" customWidth="1"/>
    <col min="4081" max="4081" width="27.88671875" customWidth="1"/>
    <col min="4082" max="4082" width="3.6640625" customWidth="1"/>
    <col min="4083" max="4122" width="0" hidden="1" customWidth="1"/>
    <col min="4123" max="4123" width="10.33203125" customWidth="1"/>
    <col min="4125" max="4125" width="12.5546875" customWidth="1"/>
    <col min="4129" max="4129" width="10.6640625" customWidth="1"/>
    <col min="4336" max="4336" width="3.6640625" customWidth="1"/>
    <col min="4337" max="4337" width="27.88671875" customWidth="1"/>
    <col min="4338" max="4338" width="3.6640625" customWidth="1"/>
    <col min="4339" max="4378" width="0" hidden="1" customWidth="1"/>
    <col min="4379" max="4379" width="10.33203125" customWidth="1"/>
    <col min="4381" max="4381" width="12.5546875" customWidth="1"/>
    <col min="4385" max="4385" width="10.6640625" customWidth="1"/>
    <col min="4592" max="4592" width="3.6640625" customWidth="1"/>
    <col min="4593" max="4593" width="27.88671875" customWidth="1"/>
    <col min="4594" max="4594" width="3.6640625" customWidth="1"/>
    <col min="4595" max="4634" width="0" hidden="1" customWidth="1"/>
    <col min="4635" max="4635" width="10.33203125" customWidth="1"/>
    <col min="4637" max="4637" width="12.5546875" customWidth="1"/>
    <col min="4641" max="4641" width="10.6640625" customWidth="1"/>
    <col min="4848" max="4848" width="3.6640625" customWidth="1"/>
    <col min="4849" max="4849" width="27.88671875" customWidth="1"/>
    <col min="4850" max="4850" width="3.6640625" customWidth="1"/>
    <col min="4851" max="4890" width="0" hidden="1" customWidth="1"/>
    <col min="4891" max="4891" width="10.33203125" customWidth="1"/>
    <col min="4893" max="4893" width="12.5546875" customWidth="1"/>
    <col min="4897" max="4897" width="10.6640625" customWidth="1"/>
    <col min="5104" max="5104" width="3.6640625" customWidth="1"/>
    <col min="5105" max="5105" width="27.88671875" customWidth="1"/>
    <col min="5106" max="5106" width="3.6640625" customWidth="1"/>
    <col min="5107" max="5146" width="0" hidden="1" customWidth="1"/>
    <col min="5147" max="5147" width="10.33203125" customWidth="1"/>
    <col min="5149" max="5149" width="12.5546875" customWidth="1"/>
    <col min="5153" max="5153" width="10.6640625" customWidth="1"/>
    <col min="5360" max="5360" width="3.6640625" customWidth="1"/>
    <col min="5361" max="5361" width="27.88671875" customWidth="1"/>
    <col min="5362" max="5362" width="3.6640625" customWidth="1"/>
    <col min="5363" max="5402" width="0" hidden="1" customWidth="1"/>
    <col min="5403" max="5403" width="10.33203125" customWidth="1"/>
    <col min="5405" max="5405" width="12.5546875" customWidth="1"/>
    <col min="5409" max="5409" width="10.6640625" customWidth="1"/>
    <col min="5616" max="5616" width="3.6640625" customWidth="1"/>
    <col min="5617" max="5617" width="27.88671875" customWidth="1"/>
    <col min="5618" max="5618" width="3.6640625" customWidth="1"/>
    <col min="5619" max="5658" width="0" hidden="1" customWidth="1"/>
    <col min="5659" max="5659" width="10.33203125" customWidth="1"/>
    <col min="5661" max="5661" width="12.5546875" customWidth="1"/>
    <col min="5665" max="5665" width="10.6640625" customWidth="1"/>
    <col min="5872" max="5872" width="3.6640625" customWidth="1"/>
    <col min="5873" max="5873" width="27.88671875" customWidth="1"/>
    <col min="5874" max="5874" width="3.6640625" customWidth="1"/>
    <col min="5875" max="5914" width="0" hidden="1" customWidth="1"/>
    <col min="5915" max="5915" width="10.33203125" customWidth="1"/>
    <col min="5917" max="5917" width="12.5546875" customWidth="1"/>
    <col min="5921" max="5921" width="10.6640625" customWidth="1"/>
    <col min="6128" max="6128" width="3.6640625" customWidth="1"/>
    <col min="6129" max="6129" width="27.88671875" customWidth="1"/>
    <col min="6130" max="6130" width="3.6640625" customWidth="1"/>
    <col min="6131" max="6170" width="0" hidden="1" customWidth="1"/>
    <col min="6171" max="6171" width="10.33203125" customWidth="1"/>
    <col min="6173" max="6173" width="12.5546875" customWidth="1"/>
    <col min="6177" max="6177" width="10.6640625" customWidth="1"/>
    <col min="6384" max="6384" width="3.6640625" customWidth="1"/>
    <col min="6385" max="6385" width="27.88671875" customWidth="1"/>
    <col min="6386" max="6386" width="3.6640625" customWidth="1"/>
    <col min="6387" max="6426" width="0" hidden="1" customWidth="1"/>
    <col min="6427" max="6427" width="10.33203125" customWidth="1"/>
    <col min="6429" max="6429" width="12.5546875" customWidth="1"/>
    <col min="6433" max="6433" width="10.6640625" customWidth="1"/>
    <col min="6640" max="6640" width="3.6640625" customWidth="1"/>
    <col min="6641" max="6641" width="27.88671875" customWidth="1"/>
    <col min="6642" max="6642" width="3.6640625" customWidth="1"/>
    <col min="6643" max="6682" width="0" hidden="1" customWidth="1"/>
    <col min="6683" max="6683" width="10.33203125" customWidth="1"/>
    <col min="6685" max="6685" width="12.5546875" customWidth="1"/>
    <col min="6689" max="6689" width="10.6640625" customWidth="1"/>
    <col min="6896" max="6896" width="3.6640625" customWidth="1"/>
    <col min="6897" max="6897" width="27.88671875" customWidth="1"/>
    <col min="6898" max="6898" width="3.6640625" customWidth="1"/>
    <col min="6899" max="6938" width="0" hidden="1" customWidth="1"/>
    <col min="6939" max="6939" width="10.33203125" customWidth="1"/>
    <col min="6941" max="6941" width="12.5546875" customWidth="1"/>
    <col min="6945" max="6945" width="10.6640625" customWidth="1"/>
    <col min="7152" max="7152" width="3.6640625" customWidth="1"/>
    <col min="7153" max="7153" width="27.88671875" customWidth="1"/>
    <col min="7154" max="7154" width="3.6640625" customWidth="1"/>
    <col min="7155" max="7194" width="0" hidden="1" customWidth="1"/>
    <col min="7195" max="7195" width="10.33203125" customWidth="1"/>
    <col min="7197" max="7197" width="12.5546875" customWidth="1"/>
    <col min="7201" max="7201" width="10.6640625" customWidth="1"/>
    <col min="7408" max="7408" width="3.6640625" customWidth="1"/>
    <col min="7409" max="7409" width="27.88671875" customWidth="1"/>
    <col min="7410" max="7410" width="3.6640625" customWidth="1"/>
    <col min="7411" max="7450" width="0" hidden="1" customWidth="1"/>
    <col min="7451" max="7451" width="10.33203125" customWidth="1"/>
    <col min="7453" max="7453" width="12.5546875" customWidth="1"/>
    <col min="7457" max="7457" width="10.6640625" customWidth="1"/>
    <col min="7664" max="7664" width="3.6640625" customWidth="1"/>
    <col min="7665" max="7665" width="27.88671875" customWidth="1"/>
    <col min="7666" max="7666" width="3.6640625" customWidth="1"/>
    <col min="7667" max="7706" width="0" hidden="1" customWidth="1"/>
    <col min="7707" max="7707" width="10.33203125" customWidth="1"/>
    <col min="7709" max="7709" width="12.5546875" customWidth="1"/>
    <col min="7713" max="7713" width="10.6640625" customWidth="1"/>
    <col min="7920" max="7920" width="3.6640625" customWidth="1"/>
    <col min="7921" max="7921" width="27.88671875" customWidth="1"/>
    <col min="7922" max="7922" width="3.6640625" customWidth="1"/>
    <col min="7923" max="7962" width="0" hidden="1" customWidth="1"/>
    <col min="7963" max="7963" width="10.33203125" customWidth="1"/>
    <col min="7965" max="7965" width="12.5546875" customWidth="1"/>
    <col min="7969" max="7969" width="10.6640625" customWidth="1"/>
    <col min="8176" max="8176" width="3.6640625" customWidth="1"/>
    <col min="8177" max="8177" width="27.88671875" customWidth="1"/>
    <col min="8178" max="8178" width="3.6640625" customWidth="1"/>
    <col min="8179" max="8218" width="0" hidden="1" customWidth="1"/>
    <col min="8219" max="8219" width="10.33203125" customWidth="1"/>
    <col min="8221" max="8221" width="12.5546875" customWidth="1"/>
    <col min="8225" max="8225" width="10.6640625" customWidth="1"/>
    <col min="8432" max="8432" width="3.6640625" customWidth="1"/>
    <col min="8433" max="8433" width="27.88671875" customWidth="1"/>
    <col min="8434" max="8434" width="3.6640625" customWidth="1"/>
    <col min="8435" max="8474" width="0" hidden="1" customWidth="1"/>
    <col min="8475" max="8475" width="10.33203125" customWidth="1"/>
    <col min="8477" max="8477" width="12.5546875" customWidth="1"/>
    <col min="8481" max="8481" width="10.6640625" customWidth="1"/>
    <col min="8688" max="8688" width="3.6640625" customWidth="1"/>
    <col min="8689" max="8689" width="27.88671875" customWidth="1"/>
    <col min="8690" max="8690" width="3.6640625" customWidth="1"/>
    <col min="8691" max="8730" width="0" hidden="1" customWidth="1"/>
    <col min="8731" max="8731" width="10.33203125" customWidth="1"/>
    <col min="8733" max="8733" width="12.5546875" customWidth="1"/>
    <col min="8737" max="8737" width="10.6640625" customWidth="1"/>
    <col min="8944" max="8944" width="3.6640625" customWidth="1"/>
    <col min="8945" max="8945" width="27.88671875" customWidth="1"/>
    <col min="8946" max="8946" width="3.6640625" customWidth="1"/>
    <col min="8947" max="8986" width="0" hidden="1" customWidth="1"/>
    <col min="8987" max="8987" width="10.33203125" customWidth="1"/>
    <col min="8989" max="8989" width="12.5546875" customWidth="1"/>
    <col min="8993" max="8993" width="10.6640625" customWidth="1"/>
    <col min="9200" max="9200" width="3.6640625" customWidth="1"/>
    <col min="9201" max="9201" width="27.88671875" customWidth="1"/>
    <col min="9202" max="9202" width="3.6640625" customWidth="1"/>
    <col min="9203" max="9242" width="0" hidden="1" customWidth="1"/>
    <col min="9243" max="9243" width="10.33203125" customWidth="1"/>
    <col min="9245" max="9245" width="12.5546875" customWidth="1"/>
    <col min="9249" max="9249" width="10.6640625" customWidth="1"/>
    <col min="9456" max="9456" width="3.6640625" customWidth="1"/>
    <col min="9457" max="9457" width="27.88671875" customWidth="1"/>
    <col min="9458" max="9458" width="3.6640625" customWidth="1"/>
    <col min="9459" max="9498" width="0" hidden="1" customWidth="1"/>
    <col min="9499" max="9499" width="10.33203125" customWidth="1"/>
    <col min="9501" max="9501" width="12.5546875" customWidth="1"/>
    <col min="9505" max="9505" width="10.6640625" customWidth="1"/>
    <col min="9712" max="9712" width="3.6640625" customWidth="1"/>
    <col min="9713" max="9713" width="27.88671875" customWidth="1"/>
    <col min="9714" max="9714" width="3.6640625" customWidth="1"/>
    <col min="9715" max="9754" width="0" hidden="1" customWidth="1"/>
    <col min="9755" max="9755" width="10.33203125" customWidth="1"/>
    <col min="9757" max="9757" width="12.5546875" customWidth="1"/>
    <col min="9761" max="9761" width="10.6640625" customWidth="1"/>
    <col min="9968" max="9968" width="3.6640625" customWidth="1"/>
    <col min="9969" max="9969" width="27.88671875" customWidth="1"/>
    <col min="9970" max="9970" width="3.6640625" customWidth="1"/>
    <col min="9971" max="10010" width="0" hidden="1" customWidth="1"/>
    <col min="10011" max="10011" width="10.33203125" customWidth="1"/>
    <col min="10013" max="10013" width="12.5546875" customWidth="1"/>
    <col min="10017" max="10017" width="10.6640625" customWidth="1"/>
    <col min="10224" max="10224" width="3.6640625" customWidth="1"/>
    <col min="10225" max="10225" width="27.88671875" customWidth="1"/>
    <col min="10226" max="10226" width="3.6640625" customWidth="1"/>
    <col min="10227" max="10266" width="0" hidden="1" customWidth="1"/>
    <col min="10267" max="10267" width="10.33203125" customWidth="1"/>
    <col min="10269" max="10269" width="12.5546875" customWidth="1"/>
    <col min="10273" max="10273" width="10.6640625" customWidth="1"/>
    <col min="10480" max="10480" width="3.6640625" customWidth="1"/>
    <col min="10481" max="10481" width="27.88671875" customWidth="1"/>
    <col min="10482" max="10482" width="3.6640625" customWidth="1"/>
    <col min="10483" max="10522" width="0" hidden="1" customWidth="1"/>
    <col min="10523" max="10523" width="10.33203125" customWidth="1"/>
    <col min="10525" max="10525" width="12.5546875" customWidth="1"/>
    <col min="10529" max="10529" width="10.6640625" customWidth="1"/>
    <col min="10736" max="10736" width="3.6640625" customWidth="1"/>
    <col min="10737" max="10737" width="27.88671875" customWidth="1"/>
    <col min="10738" max="10738" width="3.6640625" customWidth="1"/>
    <col min="10739" max="10778" width="0" hidden="1" customWidth="1"/>
    <col min="10779" max="10779" width="10.33203125" customWidth="1"/>
    <col min="10781" max="10781" width="12.5546875" customWidth="1"/>
    <col min="10785" max="10785" width="10.6640625" customWidth="1"/>
    <col min="10992" max="10992" width="3.6640625" customWidth="1"/>
    <col min="10993" max="10993" width="27.88671875" customWidth="1"/>
    <col min="10994" max="10994" width="3.6640625" customWidth="1"/>
    <col min="10995" max="11034" width="0" hidden="1" customWidth="1"/>
    <col min="11035" max="11035" width="10.33203125" customWidth="1"/>
    <col min="11037" max="11037" width="12.5546875" customWidth="1"/>
    <col min="11041" max="11041" width="10.6640625" customWidth="1"/>
    <col min="11248" max="11248" width="3.6640625" customWidth="1"/>
    <col min="11249" max="11249" width="27.88671875" customWidth="1"/>
    <col min="11250" max="11250" width="3.6640625" customWidth="1"/>
    <col min="11251" max="11290" width="0" hidden="1" customWidth="1"/>
    <col min="11291" max="11291" width="10.33203125" customWidth="1"/>
    <col min="11293" max="11293" width="12.5546875" customWidth="1"/>
    <col min="11297" max="11297" width="10.6640625" customWidth="1"/>
    <col min="11504" max="11504" width="3.6640625" customWidth="1"/>
    <col min="11505" max="11505" width="27.88671875" customWidth="1"/>
    <col min="11506" max="11506" width="3.6640625" customWidth="1"/>
    <col min="11507" max="11546" width="0" hidden="1" customWidth="1"/>
    <col min="11547" max="11547" width="10.33203125" customWidth="1"/>
    <col min="11549" max="11549" width="12.5546875" customWidth="1"/>
    <col min="11553" max="11553" width="10.6640625" customWidth="1"/>
    <col min="11760" max="11760" width="3.6640625" customWidth="1"/>
    <col min="11761" max="11761" width="27.88671875" customWidth="1"/>
    <col min="11762" max="11762" width="3.6640625" customWidth="1"/>
    <col min="11763" max="11802" width="0" hidden="1" customWidth="1"/>
    <col min="11803" max="11803" width="10.33203125" customWidth="1"/>
    <col min="11805" max="11805" width="12.5546875" customWidth="1"/>
    <col min="11809" max="11809" width="10.6640625" customWidth="1"/>
    <col min="12016" max="12016" width="3.6640625" customWidth="1"/>
    <col min="12017" max="12017" width="27.88671875" customWidth="1"/>
    <col min="12018" max="12018" width="3.6640625" customWidth="1"/>
    <col min="12019" max="12058" width="0" hidden="1" customWidth="1"/>
    <col min="12059" max="12059" width="10.33203125" customWidth="1"/>
    <col min="12061" max="12061" width="12.5546875" customWidth="1"/>
    <col min="12065" max="12065" width="10.6640625" customWidth="1"/>
    <col min="12272" max="12272" width="3.6640625" customWidth="1"/>
    <col min="12273" max="12273" width="27.88671875" customWidth="1"/>
    <col min="12274" max="12274" width="3.6640625" customWidth="1"/>
    <col min="12275" max="12314" width="0" hidden="1" customWidth="1"/>
    <col min="12315" max="12315" width="10.33203125" customWidth="1"/>
    <col min="12317" max="12317" width="12.5546875" customWidth="1"/>
    <col min="12321" max="12321" width="10.6640625" customWidth="1"/>
    <col min="12528" max="12528" width="3.6640625" customWidth="1"/>
    <col min="12529" max="12529" width="27.88671875" customWidth="1"/>
    <col min="12530" max="12530" width="3.6640625" customWidth="1"/>
    <col min="12531" max="12570" width="0" hidden="1" customWidth="1"/>
    <col min="12571" max="12571" width="10.33203125" customWidth="1"/>
    <col min="12573" max="12573" width="12.5546875" customWidth="1"/>
    <col min="12577" max="12577" width="10.6640625" customWidth="1"/>
    <col min="12784" max="12784" width="3.6640625" customWidth="1"/>
    <col min="12785" max="12785" width="27.88671875" customWidth="1"/>
    <col min="12786" max="12786" width="3.6640625" customWidth="1"/>
    <col min="12787" max="12826" width="0" hidden="1" customWidth="1"/>
    <col min="12827" max="12827" width="10.33203125" customWidth="1"/>
    <col min="12829" max="12829" width="12.5546875" customWidth="1"/>
    <col min="12833" max="12833" width="10.6640625" customWidth="1"/>
    <col min="13040" max="13040" width="3.6640625" customWidth="1"/>
    <col min="13041" max="13041" width="27.88671875" customWidth="1"/>
    <col min="13042" max="13042" width="3.6640625" customWidth="1"/>
    <col min="13043" max="13082" width="0" hidden="1" customWidth="1"/>
    <col min="13083" max="13083" width="10.33203125" customWidth="1"/>
    <col min="13085" max="13085" width="12.5546875" customWidth="1"/>
    <col min="13089" max="13089" width="10.6640625" customWidth="1"/>
    <col min="13296" max="13296" width="3.6640625" customWidth="1"/>
    <col min="13297" max="13297" width="27.88671875" customWidth="1"/>
    <col min="13298" max="13298" width="3.6640625" customWidth="1"/>
    <col min="13299" max="13338" width="0" hidden="1" customWidth="1"/>
    <col min="13339" max="13339" width="10.33203125" customWidth="1"/>
    <col min="13341" max="13341" width="12.5546875" customWidth="1"/>
    <col min="13345" max="13345" width="10.6640625" customWidth="1"/>
    <col min="13552" max="13552" width="3.6640625" customWidth="1"/>
    <col min="13553" max="13553" width="27.88671875" customWidth="1"/>
    <col min="13554" max="13554" width="3.6640625" customWidth="1"/>
    <col min="13555" max="13594" width="0" hidden="1" customWidth="1"/>
    <col min="13595" max="13595" width="10.33203125" customWidth="1"/>
    <col min="13597" max="13597" width="12.5546875" customWidth="1"/>
    <col min="13601" max="13601" width="10.6640625" customWidth="1"/>
    <col min="13808" max="13808" width="3.6640625" customWidth="1"/>
    <col min="13809" max="13809" width="27.88671875" customWidth="1"/>
    <col min="13810" max="13810" width="3.6640625" customWidth="1"/>
    <col min="13811" max="13850" width="0" hidden="1" customWidth="1"/>
    <col min="13851" max="13851" width="10.33203125" customWidth="1"/>
    <col min="13853" max="13853" width="12.5546875" customWidth="1"/>
    <col min="13857" max="13857" width="10.6640625" customWidth="1"/>
    <col min="14064" max="14064" width="3.6640625" customWidth="1"/>
    <col min="14065" max="14065" width="27.88671875" customWidth="1"/>
    <col min="14066" max="14066" width="3.6640625" customWidth="1"/>
    <col min="14067" max="14106" width="0" hidden="1" customWidth="1"/>
    <col min="14107" max="14107" width="10.33203125" customWidth="1"/>
    <col min="14109" max="14109" width="12.5546875" customWidth="1"/>
    <col min="14113" max="14113" width="10.6640625" customWidth="1"/>
    <col min="14320" max="14320" width="3.6640625" customWidth="1"/>
    <col min="14321" max="14321" width="27.88671875" customWidth="1"/>
    <col min="14322" max="14322" width="3.6640625" customWidth="1"/>
    <col min="14323" max="14362" width="0" hidden="1" customWidth="1"/>
    <col min="14363" max="14363" width="10.33203125" customWidth="1"/>
    <col min="14365" max="14365" width="12.5546875" customWidth="1"/>
    <col min="14369" max="14369" width="10.6640625" customWidth="1"/>
    <col min="14576" max="14576" width="3.6640625" customWidth="1"/>
    <col min="14577" max="14577" width="27.88671875" customWidth="1"/>
    <col min="14578" max="14578" width="3.6640625" customWidth="1"/>
    <col min="14579" max="14618" width="0" hidden="1" customWidth="1"/>
    <col min="14619" max="14619" width="10.33203125" customWidth="1"/>
    <col min="14621" max="14621" width="12.5546875" customWidth="1"/>
    <col min="14625" max="14625" width="10.6640625" customWidth="1"/>
    <col min="14832" max="14832" width="3.6640625" customWidth="1"/>
    <col min="14833" max="14833" width="27.88671875" customWidth="1"/>
    <col min="14834" max="14834" width="3.6640625" customWidth="1"/>
    <col min="14835" max="14874" width="0" hidden="1" customWidth="1"/>
    <col min="14875" max="14875" width="10.33203125" customWidth="1"/>
    <col min="14877" max="14877" width="12.5546875" customWidth="1"/>
    <col min="14881" max="14881" width="10.6640625" customWidth="1"/>
    <col min="15088" max="15088" width="3.6640625" customWidth="1"/>
    <col min="15089" max="15089" width="27.88671875" customWidth="1"/>
    <col min="15090" max="15090" width="3.6640625" customWidth="1"/>
    <col min="15091" max="15130" width="0" hidden="1" customWidth="1"/>
    <col min="15131" max="15131" width="10.33203125" customWidth="1"/>
    <col min="15133" max="15133" width="12.5546875" customWidth="1"/>
    <col min="15137" max="15137" width="10.6640625" customWidth="1"/>
    <col min="15344" max="15344" width="3.6640625" customWidth="1"/>
    <col min="15345" max="15345" width="27.88671875" customWidth="1"/>
    <col min="15346" max="15346" width="3.6640625" customWidth="1"/>
    <col min="15347" max="15386" width="0" hidden="1" customWidth="1"/>
    <col min="15387" max="15387" width="10.33203125" customWidth="1"/>
    <col min="15389" max="15389" width="12.5546875" customWidth="1"/>
    <col min="15393" max="15393" width="10.6640625" customWidth="1"/>
    <col min="15600" max="15600" width="3.6640625" customWidth="1"/>
    <col min="15601" max="15601" width="27.88671875" customWidth="1"/>
    <col min="15602" max="15602" width="3.6640625" customWidth="1"/>
    <col min="15603" max="15642" width="0" hidden="1" customWidth="1"/>
    <col min="15643" max="15643" width="10.33203125" customWidth="1"/>
    <col min="15645" max="15645" width="12.5546875" customWidth="1"/>
    <col min="15649" max="15649" width="10.6640625" customWidth="1"/>
    <col min="15856" max="15856" width="3.6640625" customWidth="1"/>
    <col min="15857" max="15857" width="27.88671875" customWidth="1"/>
    <col min="15858" max="15858" width="3.6640625" customWidth="1"/>
    <col min="15859" max="15898" width="0" hidden="1" customWidth="1"/>
    <col min="15899" max="15899" width="10.33203125" customWidth="1"/>
    <col min="15901" max="15901" width="12.5546875" customWidth="1"/>
    <col min="15905" max="15905" width="10.6640625" customWidth="1"/>
    <col min="16112" max="16112" width="3.6640625" customWidth="1"/>
    <col min="16113" max="16113" width="27.88671875" customWidth="1"/>
    <col min="16114" max="16114" width="3.6640625" customWidth="1"/>
    <col min="16115" max="16154" width="0" hidden="1" customWidth="1"/>
    <col min="16155" max="16155" width="10.33203125" customWidth="1"/>
    <col min="16157" max="16157" width="12.5546875" customWidth="1"/>
    <col min="16161" max="16161" width="10.6640625" customWidth="1"/>
  </cols>
  <sheetData>
    <row r="1" spans="1:44" ht="15" x14ac:dyDescent="0.3">
      <c r="A1" s="505" t="s">
        <v>413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5"/>
      <c r="AB1" s="505"/>
      <c r="AC1" s="505"/>
      <c r="AD1" s="505"/>
      <c r="AE1" s="505"/>
      <c r="AF1" s="505"/>
      <c r="AG1" s="505"/>
      <c r="AH1" s="505"/>
      <c r="AI1" s="505"/>
      <c r="AJ1" s="505"/>
      <c r="AK1" s="505"/>
      <c r="AL1" s="505"/>
      <c r="AM1" s="505"/>
      <c r="AN1" s="505"/>
      <c r="AO1" s="505"/>
      <c r="AP1" s="505"/>
      <c r="AQ1" s="162"/>
      <c r="AR1" s="162"/>
    </row>
    <row r="2" spans="1:44" ht="27.75" customHeight="1" x14ac:dyDescent="0.3">
      <c r="A2" s="495"/>
      <c r="B2" s="295"/>
      <c r="C2" s="455"/>
      <c r="D2" s="506" t="s">
        <v>371</v>
      </c>
      <c r="E2" s="506"/>
      <c r="F2" s="506"/>
      <c r="G2" s="506"/>
      <c r="H2" s="506"/>
      <c r="I2" s="506"/>
      <c r="J2" s="507"/>
      <c r="K2" s="507"/>
      <c r="L2" s="518" t="s">
        <v>123</v>
      </c>
      <c r="M2" s="525" t="s">
        <v>372</v>
      </c>
      <c r="N2" s="526"/>
      <c r="O2" s="526"/>
      <c r="P2" s="526"/>
      <c r="Q2" s="526"/>
      <c r="R2" s="526"/>
      <c r="S2" s="507"/>
      <c r="T2" s="507"/>
      <c r="U2" s="518" t="s">
        <v>123</v>
      </c>
      <c r="V2" s="517" t="s">
        <v>364</v>
      </c>
      <c r="W2" s="517"/>
      <c r="X2" s="518" t="s">
        <v>123</v>
      </c>
      <c r="Y2" s="517" t="s">
        <v>365</v>
      </c>
      <c r="Z2" s="517"/>
      <c r="AA2" s="517"/>
      <c r="AB2" s="518" t="s">
        <v>123</v>
      </c>
      <c r="AC2" s="513" t="s">
        <v>366</v>
      </c>
      <c r="AD2" s="513"/>
      <c r="AE2" s="513"/>
      <c r="AF2" s="514" t="s">
        <v>123</v>
      </c>
      <c r="AG2" s="529" t="s">
        <v>373</v>
      </c>
      <c r="AH2" s="530"/>
      <c r="AI2" s="530"/>
      <c r="AJ2" s="531"/>
      <c r="AK2" s="514" t="s">
        <v>123</v>
      </c>
      <c r="AL2" s="506" t="s">
        <v>349</v>
      </c>
      <c r="AM2" s="506"/>
      <c r="AN2" s="506"/>
      <c r="AO2" s="506"/>
      <c r="AP2" s="506"/>
      <c r="AQ2" s="514" t="s">
        <v>123</v>
      </c>
      <c r="AR2" s="527" t="s">
        <v>142</v>
      </c>
    </row>
    <row r="3" spans="1:44" s="33" customFormat="1" ht="40.799999999999997" customHeight="1" x14ac:dyDescent="0.3">
      <c r="A3" s="484"/>
      <c r="B3" s="268" t="s">
        <v>125</v>
      </c>
      <c r="C3" s="468"/>
      <c r="D3" s="458" t="s">
        <v>155</v>
      </c>
      <c r="E3" s="458" t="s">
        <v>340</v>
      </c>
      <c r="F3" s="496" t="s">
        <v>313</v>
      </c>
      <c r="G3" s="458" t="s">
        <v>240</v>
      </c>
      <c r="H3" s="458"/>
      <c r="I3" s="459" t="s">
        <v>145</v>
      </c>
      <c r="J3" s="523"/>
      <c r="K3" s="523"/>
      <c r="L3" s="519"/>
      <c r="M3" s="458"/>
      <c r="N3" s="458" t="s">
        <v>155</v>
      </c>
      <c r="O3" s="458" t="s">
        <v>340</v>
      </c>
      <c r="P3" s="462" t="s">
        <v>314</v>
      </c>
      <c r="Q3" s="458" t="s">
        <v>158</v>
      </c>
      <c r="R3" s="458" t="s">
        <v>145</v>
      </c>
      <c r="S3" s="523"/>
      <c r="T3" s="523"/>
      <c r="U3" s="519"/>
      <c r="V3" s="464" t="s">
        <v>248</v>
      </c>
      <c r="W3" s="465" t="s">
        <v>88</v>
      </c>
      <c r="X3" s="523"/>
      <c r="Y3" s="466" t="s">
        <v>288</v>
      </c>
      <c r="Z3" s="464" t="s">
        <v>278</v>
      </c>
      <c r="AA3" s="465" t="s">
        <v>164</v>
      </c>
      <c r="AB3" s="523"/>
      <c r="AC3" s="464" t="s">
        <v>336</v>
      </c>
      <c r="AD3" s="465" t="s">
        <v>298</v>
      </c>
      <c r="AE3" s="465" t="s">
        <v>164</v>
      </c>
      <c r="AF3" s="519"/>
      <c r="AG3" s="458" t="s">
        <v>326</v>
      </c>
      <c r="AH3" s="462" t="s">
        <v>314</v>
      </c>
      <c r="AI3" s="465" t="s">
        <v>180</v>
      </c>
      <c r="AJ3" s="465" t="s">
        <v>146</v>
      </c>
      <c r="AK3" s="519"/>
      <c r="AL3" s="458" t="s">
        <v>326</v>
      </c>
      <c r="AM3" s="462" t="s">
        <v>314</v>
      </c>
      <c r="AN3" s="464"/>
      <c r="AO3" s="465" t="s">
        <v>180</v>
      </c>
      <c r="AP3" s="465" t="s">
        <v>146</v>
      </c>
      <c r="AQ3" s="519"/>
      <c r="AR3" s="528"/>
    </row>
    <row r="4" spans="1:44" x14ac:dyDescent="0.3">
      <c r="A4" s="484"/>
      <c r="B4" s="296" t="s">
        <v>4</v>
      </c>
      <c r="C4" s="468"/>
      <c r="D4" s="470" t="s">
        <v>153</v>
      </c>
      <c r="E4" s="470" t="s">
        <v>153</v>
      </c>
      <c r="F4" s="470" t="s">
        <v>153</v>
      </c>
      <c r="G4" s="470" t="s">
        <v>153</v>
      </c>
      <c r="H4" s="470" t="s">
        <v>153</v>
      </c>
      <c r="I4" s="470" t="s">
        <v>153</v>
      </c>
      <c r="J4" s="524"/>
      <c r="K4" s="524"/>
      <c r="L4" s="520"/>
      <c r="M4" s="469" t="s">
        <v>236</v>
      </c>
      <c r="N4" s="469" t="s">
        <v>236</v>
      </c>
      <c r="O4" s="469" t="s">
        <v>236</v>
      </c>
      <c r="P4" s="469" t="s">
        <v>236</v>
      </c>
      <c r="Q4" s="469" t="s">
        <v>236</v>
      </c>
      <c r="R4" s="469" t="s">
        <v>236</v>
      </c>
      <c r="S4" s="524"/>
      <c r="T4" s="524"/>
      <c r="U4" s="520"/>
      <c r="V4" s="471" t="s">
        <v>236</v>
      </c>
      <c r="W4" s="470" t="s">
        <v>236</v>
      </c>
      <c r="X4" s="524"/>
      <c r="Y4" s="471" t="s">
        <v>236</v>
      </c>
      <c r="Z4" s="471" t="s">
        <v>236</v>
      </c>
      <c r="AA4" s="471" t="s">
        <v>236</v>
      </c>
      <c r="AB4" s="524"/>
      <c r="AC4" s="472" t="s">
        <v>236</v>
      </c>
      <c r="AD4" s="472" t="s">
        <v>236</v>
      </c>
      <c r="AE4" s="471" t="s">
        <v>236</v>
      </c>
      <c r="AF4" s="520"/>
      <c r="AG4" s="469" t="s">
        <v>236</v>
      </c>
      <c r="AH4" s="469" t="s">
        <v>236</v>
      </c>
      <c r="AI4" s="470" t="s">
        <v>236</v>
      </c>
      <c r="AJ4" s="471" t="s">
        <v>236</v>
      </c>
      <c r="AK4" s="520"/>
      <c r="AL4" s="469" t="s">
        <v>236</v>
      </c>
      <c r="AM4" s="469" t="s">
        <v>236</v>
      </c>
      <c r="AN4" s="471" t="s">
        <v>236</v>
      </c>
      <c r="AO4" s="470" t="s">
        <v>236</v>
      </c>
      <c r="AP4" s="471" t="s">
        <v>236</v>
      </c>
      <c r="AQ4" s="520"/>
      <c r="AR4" s="528"/>
    </row>
    <row r="5" spans="1:44" ht="16.8" customHeight="1" x14ac:dyDescent="0.3">
      <c r="A5" s="484"/>
      <c r="B5" s="297" t="s">
        <v>5</v>
      </c>
      <c r="C5" s="473"/>
      <c r="D5" s="475" t="s">
        <v>149</v>
      </c>
      <c r="E5" s="475" t="s">
        <v>10</v>
      </c>
      <c r="F5" s="475" t="s">
        <v>246</v>
      </c>
      <c r="G5" s="475" t="s">
        <v>160</v>
      </c>
      <c r="H5" s="475"/>
      <c r="I5" s="475" t="s">
        <v>271</v>
      </c>
      <c r="J5" s="192"/>
      <c r="K5" s="192"/>
      <c r="L5" s="193">
        <v>68</v>
      </c>
      <c r="M5" s="474"/>
      <c r="N5" s="475" t="s">
        <v>149</v>
      </c>
      <c r="O5" s="475" t="s">
        <v>10</v>
      </c>
      <c r="P5" s="475" t="s">
        <v>140</v>
      </c>
      <c r="Q5" s="475" t="s">
        <v>160</v>
      </c>
      <c r="R5" s="475" t="s">
        <v>237</v>
      </c>
      <c r="S5" s="192"/>
      <c r="T5" s="192"/>
      <c r="U5" s="193">
        <v>9</v>
      </c>
      <c r="V5" s="497" t="s">
        <v>249</v>
      </c>
      <c r="W5" s="497" t="s">
        <v>159</v>
      </c>
      <c r="X5" s="193">
        <v>21</v>
      </c>
      <c r="Y5" s="479" t="s">
        <v>113</v>
      </c>
      <c r="Z5" s="479" t="s">
        <v>6</v>
      </c>
      <c r="AA5" s="479" t="s">
        <v>9</v>
      </c>
      <c r="AB5" s="193"/>
      <c r="AC5" s="478" t="s">
        <v>284</v>
      </c>
      <c r="AD5" s="479" t="s">
        <v>6</v>
      </c>
      <c r="AE5" s="479" t="s">
        <v>9</v>
      </c>
      <c r="AF5" s="192" t="s">
        <v>149</v>
      </c>
      <c r="AG5" s="475" t="s">
        <v>10</v>
      </c>
      <c r="AH5" s="475" t="s">
        <v>140</v>
      </c>
      <c r="AI5" s="479" t="s">
        <v>6</v>
      </c>
      <c r="AJ5" s="479" t="s">
        <v>151</v>
      </c>
      <c r="AK5" s="192" t="s">
        <v>249</v>
      </c>
      <c r="AL5" s="475" t="s">
        <v>10</v>
      </c>
      <c r="AM5" s="475" t="s">
        <v>140</v>
      </c>
      <c r="AN5" s="479"/>
      <c r="AO5" s="479" t="s">
        <v>6</v>
      </c>
      <c r="AP5" s="479" t="s">
        <v>151</v>
      </c>
      <c r="AQ5" s="192"/>
      <c r="AR5" s="504"/>
    </row>
    <row r="6" spans="1:44" ht="15.6" x14ac:dyDescent="0.3">
      <c r="A6" s="481">
        <v>2</v>
      </c>
      <c r="B6" s="489" t="s">
        <v>13</v>
      </c>
      <c r="C6" s="482" t="s">
        <v>12</v>
      </c>
      <c r="D6" s="143"/>
      <c r="E6" s="143"/>
      <c r="F6" s="143"/>
      <c r="G6" s="34"/>
      <c r="H6" s="37"/>
      <c r="I6" s="37"/>
      <c r="J6" s="37">
        <f t="shared" ref="J6:J18" si="0">(D6+E6+G6+H6+I6+F6)*$J$5</f>
        <v>0</v>
      </c>
      <c r="K6" s="37">
        <f t="shared" ref="K6:K13" si="1">(I6+D6+H6+G6+F6)*$K$5</f>
        <v>0</v>
      </c>
      <c r="L6" s="37">
        <f t="shared" ref="L6:L18" si="2">(I6+G6+F6+E6+D6)*$L$5</f>
        <v>0</v>
      </c>
      <c r="M6" s="143"/>
      <c r="N6" s="143"/>
      <c r="O6" s="143"/>
      <c r="P6" s="143"/>
      <c r="Q6" s="34"/>
      <c r="R6" s="37">
        <v>0.02</v>
      </c>
      <c r="S6" s="37"/>
      <c r="T6" s="37"/>
      <c r="U6" s="37">
        <f t="shared" ref="U6:U18" si="3">(R6+Q6+P6+O6+N6)*$U$5</f>
        <v>0.18</v>
      </c>
      <c r="V6" s="37"/>
      <c r="W6" s="37"/>
      <c r="X6" s="37">
        <f t="shared" ref="X6:X18" si="4">(W6+V6)*$X$5</f>
        <v>0</v>
      </c>
      <c r="Y6" s="37"/>
      <c r="Z6" s="37"/>
      <c r="AA6" s="37"/>
      <c r="AB6" s="37">
        <f t="shared" ref="AB6:AB18" si="5">(AA6+Z6+Y6)*$AB$5</f>
        <v>0</v>
      </c>
      <c r="AC6" s="195"/>
      <c r="AD6" s="195"/>
      <c r="AE6" s="37"/>
      <c r="AF6" s="37">
        <f t="shared" ref="AF6:AF18" si="6">(AC6+AD6+AE6)*$AF$5</f>
        <v>0</v>
      </c>
      <c r="AG6" s="143"/>
      <c r="AH6" s="143"/>
      <c r="AI6" s="37"/>
      <c r="AJ6" s="195"/>
      <c r="AK6" s="37">
        <f t="shared" ref="AK6:AK13" si="7">(AG6+AI6+AJ6+AH6)*$AK$5</f>
        <v>0</v>
      </c>
      <c r="AL6" s="143"/>
      <c r="AM6" s="143"/>
      <c r="AN6" s="325"/>
      <c r="AO6" s="37"/>
      <c r="AP6" s="195"/>
      <c r="AQ6" s="37">
        <f t="shared" ref="AQ6:AQ18" si="8">(AP6+AO6+AN6+AM6+AL6)*$AQ$5</f>
        <v>0</v>
      </c>
      <c r="AR6" s="493">
        <f t="shared" ref="AR6:AR18" si="9">AQ6+AK6+AF6+AB6+X6+U6+L6</f>
        <v>0.18</v>
      </c>
    </row>
    <row r="7" spans="1:44" ht="15.6" x14ac:dyDescent="0.3">
      <c r="A7" s="481">
        <v>3</v>
      </c>
      <c r="B7" s="490" t="s">
        <v>144</v>
      </c>
      <c r="C7" s="483" t="s">
        <v>12</v>
      </c>
      <c r="D7" s="143"/>
      <c r="E7" s="143"/>
      <c r="F7" s="143"/>
      <c r="G7" s="34"/>
      <c r="H7" s="37"/>
      <c r="I7" s="37">
        <v>0.05</v>
      </c>
      <c r="J7" s="37">
        <f t="shared" si="0"/>
        <v>0</v>
      </c>
      <c r="K7" s="37">
        <f t="shared" si="1"/>
        <v>0</v>
      </c>
      <c r="L7" s="37">
        <f t="shared" si="2"/>
        <v>3.4000000000000004</v>
      </c>
      <c r="M7" s="143"/>
      <c r="N7" s="143"/>
      <c r="O7" s="143"/>
      <c r="P7" s="143"/>
      <c r="Q7" s="34"/>
      <c r="R7" s="37">
        <v>0.04</v>
      </c>
      <c r="S7" s="37"/>
      <c r="T7" s="37"/>
      <c r="U7" s="37">
        <f t="shared" si="3"/>
        <v>0.36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195"/>
      <c r="AD7" s="195"/>
      <c r="AE7" s="37">
        <v>0.03</v>
      </c>
      <c r="AF7" s="37">
        <f t="shared" si="6"/>
        <v>0.3</v>
      </c>
      <c r="AG7" s="143"/>
      <c r="AH7" s="143"/>
      <c r="AI7" s="37"/>
      <c r="AJ7" s="195">
        <v>0.02</v>
      </c>
      <c r="AK7" s="37">
        <f t="shared" si="7"/>
        <v>0.70000000000000007</v>
      </c>
      <c r="AL7" s="143"/>
      <c r="AM7" s="143"/>
      <c r="AN7" s="325"/>
      <c r="AO7" s="37"/>
      <c r="AP7" s="195">
        <v>0.02</v>
      </c>
      <c r="AQ7" s="37">
        <f t="shared" si="8"/>
        <v>0</v>
      </c>
      <c r="AR7" s="493">
        <f t="shared" si="9"/>
        <v>4.76</v>
      </c>
    </row>
    <row r="8" spans="1:44" ht="15.6" x14ac:dyDescent="0.3">
      <c r="A8" s="481">
        <v>7</v>
      </c>
      <c r="B8" s="491" t="s">
        <v>50</v>
      </c>
      <c r="C8" s="483" t="s">
        <v>12</v>
      </c>
      <c r="D8" s="143"/>
      <c r="E8" s="143"/>
      <c r="F8" s="143"/>
      <c r="G8" s="34"/>
      <c r="H8" s="37"/>
      <c r="I8" s="37"/>
      <c r="J8" s="37">
        <f t="shared" si="0"/>
        <v>0</v>
      </c>
      <c r="K8" s="37">
        <f t="shared" si="1"/>
        <v>0</v>
      </c>
      <c r="L8" s="37">
        <f t="shared" si="2"/>
        <v>0</v>
      </c>
      <c r="M8" s="143"/>
      <c r="N8" s="143"/>
      <c r="O8" s="143"/>
      <c r="P8" s="143"/>
      <c r="Q8" s="34"/>
      <c r="R8" s="37"/>
      <c r="S8" s="37"/>
      <c r="T8" s="37"/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195">
        <v>5.0000000000000001E-3</v>
      </c>
      <c r="AD8" s="195"/>
      <c r="AE8" s="37"/>
      <c r="AF8" s="37">
        <f t="shared" si="6"/>
        <v>0.05</v>
      </c>
      <c r="AG8" s="143"/>
      <c r="AH8" s="143"/>
      <c r="AI8" s="37"/>
      <c r="AJ8" s="195"/>
      <c r="AK8" s="37">
        <f t="shared" si="7"/>
        <v>0</v>
      </c>
      <c r="AL8" s="143"/>
      <c r="AM8" s="143"/>
      <c r="AN8" s="325"/>
      <c r="AO8" s="37"/>
      <c r="AP8" s="195"/>
      <c r="AQ8" s="37">
        <f t="shared" si="8"/>
        <v>0</v>
      </c>
      <c r="AR8" s="493">
        <f t="shared" si="9"/>
        <v>0.05</v>
      </c>
    </row>
    <row r="9" spans="1:44" ht="15.6" x14ac:dyDescent="0.3">
      <c r="A9" s="481">
        <v>13</v>
      </c>
      <c r="B9" s="491" t="s">
        <v>41</v>
      </c>
      <c r="C9" s="483" t="s">
        <v>12</v>
      </c>
      <c r="D9" s="143"/>
      <c r="E9" s="143">
        <v>2.5000000000000001E-3</v>
      </c>
      <c r="F9" s="143"/>
      <c r="G9" s="34"/>
      <c r="H9" s="37"/>
      <c r="I9" s="37"/>
      <c r="J9" s="37">
        <f t="shared" si="0"/>
        <v>0</v>
      </c>
      <c r="K9" s="37">
        <f t="shared" si="1"/>
        <v>0</v>
      </c>
      <c r="L9" s="37">
        <f t="shared" si="2"/>
        <v>0.17</v>
      </c>
      <c r="M9" s="143"/>
      <c r="N9" s="143"/>
      <c r="O9" s="143">
        <v>2.5000000000000001E-3</v>
      </c>
      <c r="P9" s="143"/>
      <c r="Q9" s="34"/>
      <c r="R9" s="37"/>
      <c r="S9" s="37"/>
      <c r="T9" s="37"/>
      <c r="U9" s="37">
        <f t="shared" si="3"/>
        <v>2.2499999999999999E-2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195">
        <v>5.0000000000000001E-3</v>
      </c>
      <c r="AD9" s="195"/>
      <c r="AE9" s="37"/>
      <c r="AF9" s="37">
        <f t="shared" si="6"/>
        <v>0.05</v>
      </c>
      <c r="AG9" s="143">
        <v>2.5000000000000001E-3</v>
      </c>
      <c r="AH9" s="143"/>
      <c r="AI9" s="37"/>
      <c r="AJ9" s="195"/>
      <c r="AK9" s="37">
        <f t="shared" si="7"/>
        <v>8.7500000000000008E-2</v>
      </c>
      <c r="AL9" s="143">
        <v>2.5000000000000001E-3</v>
      </c>
      <c r="AM9" s="143"/>
      <c r="AN9" s="325"/>
      <c r="AO9" s="37"/>
      <c r="AP9" s="195"/>
      <c r="AQ9" s="37">
        <f t="shared" si="8"/>
        <v>0</v>
      </c>
      <c r="AR9" s="493">
        <f t="shared" si="9"/>
        <v>0.33</v>
      </c>
    </row>
    <row r="10" spans="1:44" ht="15.6" x14ac:dyDescent="0.3">
      <c r="A10" s="481">
        <v>15</v>
      </c>
      <c r="B10" s="491" t="s">
        <v>43</v>
      </c>
      <c r="C10" s="483" t="s">
        <v>12</v>
      </c>
      <c r="D10" s="143">
        <v>1.0200000000000001E-2</v>
      </c>
      <c r="E10" s="143"/>
      <c r="F10" s="143"/>
      <c r="G10" s="34"/>
      <c r="H10" s="37"/>
      <c r="I10" s="37"/>
      <c r="J10" s="37">
        <f t="shared" si="0"/>
        <v>0</v>
      </c>
      <c r="K10" s="37">
        <f t="shared" si="1"/>
        <v>0</v>
      </c>
      <c r="L10" s="37">
        <f t="shared" si="2"/>
        <v>0.69359999999999999</v>
      </c>
      <c r="M10" s="143"/>
      <c r="N10" s="143">
        <v>1.0200000000000001E-2</v>
      </c>
      <c r="O10" s="143"/>
      <c r="P10" s="143"/>
      <c r="Q10" s="34"/>
      <c r="R10" s="37"/>
      <c r="S10" s="37"/>
      <c r="T10" s="37"/>
      <c r="U10" s="37">
        <f t="shared" si="3"/>
        <v>9.1800000000000007E-2</v>
      </c>
      <c r="V10" s="37"/>
      <c r="W10" s="37"/>
      <c r="X10" s="37">
        <f t="shared" si="4"/>
        <v>0</v>
      </c>
      <c r="Y10" s="37"/>
      <c r="Z10" s="37"/>
      <c r="AA10" s="37"/>
      <c r="AB10" s="37">
        <f t="shared" si="5"/>
        <v>0</v>
      </c>
      <c r="AC10" s="195"/>
      <c r="AD10" s="195"/>
      <c r="AE10" s="37"/>
      <c r="AF10" s="37">
        <f t="shared" si="6"/>
        <v>0</v>
      </c>
      <c r="AG10" s="143"/>
      <c r="AH10" s="143"/>
      <c r="AI10" s="37"/>
      <c r="AJ10" s="195"/>
      <c r="AK10" s="37">
        <f t="shared" si="7"/>
        <v>0</v>
      </c>
      <c r="AL10" s="143"/>
      <c r="AM10" s="143"/>
      <c r="AN10" s="325"/>
      <c r="AO10" s="37"/>
      <c r="AP10" s="195"/>
      <c r="AQ10" s="37">
        <f t="shared" si="8"/>
        <v>0</v>
      </c>
      <c r="AR10" s="493">
        <f t="shared" si="9"/>
        <v>0.78539999999999999</v>
      </c>
    </row>
    <row r="11" spans="1:44" ht="15.6" x14ac:dyDescent="0.3">
      <c r="A11" s="481">
        <v>17</v>
      </c>
      <c r="B11" s="502" t="s">
        <v>223</v>
      </c>
      <c r="C11" s="482" t="s">
        <v>12</v>
      </c>
      <c r="D11" s="143"/>
      <c r="E11" s="143"/>
      <c r="F11" s="143"/>
      <c r="G11" s="34"/>
      <c r="H11" s="37"/>
      <c r="I11" s="37"/>
      <c r="J11" s="37">
        <f t="shared" si="0"/>
        <v>0</v>
      </c>
      <c r="K11" s="37">
        <f t="shared" si="1"/>
        <v>0</v>
      </c>
      <c r="L11" s="37">
        <f t="shared" si="2"/>
        <v>0</v>
      </c>
      <c r="M11" s="143"/>
      <c r="N11" s="143"/>
      <c r="O11" s="143"/>
      <c r="P11" s="143"/>
      <c r="Q11" s="34"/>
      <c r="R11" s="37"/>
      <c r="S11" s="37"/>
      <c r="T11" s="37"/>
      <c r="U11" s="37">
        <f t="shared" si="3"/>
        <v>0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195">
        <v>1.197E-2</v>
      </c>
      <c r="AD11" s="195"/>
      <c r="AE11" s="37"/>
      <c r="AF11" s="37">
        <f t="shared" si="6"/>
        <v>0.1197</v>
      </c>
      <c r="AG11" s="143"/>
      <c r="AH11" s="143"/>
      <c r="AI11" s="37"/>
      <c r="AJ11" s="195"/>
      <c r="AK11" s="37">
        <f t="shared" si="7"/>
        <v>0</v>
      </c>
      <c r="AL11" s="143"/>
      <c r="AM11" s="143"/>
      <c r="AN11" s="325"/>
      <c r="AO11" s="37"/>
      <c r="AP11" s="195"/>
      <c r="AQ11" s="37">
        <f t="shared" si="8"/>
        <v>0</v>
      </c>
      <c r="AR11" s="493">
        <f t="shared" si="9"/>
        <v>0.1197</v>
      </c>
    </row>
    <row r="12" spans="1:44" ht="15.6" x14ac:dyDescent="0.3">
      <c r="A12" s="481">
        <v>18</v>
      </c>
      <c r="B12" s="491" t="s">
        <v>17</v>
      </c>
      <c r="C12" s="483" t="s">
        <v>12</v>
      </c>
      <c r="D12" s="143"/>
      <c r="E12" s="143">
        <v>0.08</v>
      </c>
      <c r="F12" s="143"/>
      <c r="G12" s="34"/>
      <c r="H12" s="37"/>
      <c r="I12" s="37"/>
      <c r="J12" s="37">
        <f t="shared" si="0"/>
        <v>0</v>
      </c>
      <c r="K12" s="37">
        <f t="shared" si="1"/>
        <v>0</v>
      </c>
      <c r="L12" s="37">
        <f t="shared" si="2"/>
        <v>5.44</v>
      </c>
      <c r="M12" s="143"/>
      <c r="N12" s="143"/>
      <c r="O12" s="143">
        <v>0.08</v>
      </c>
      <c r="P12" s="143"/>
      <c r="Q12" s="34"/>
      <c r="R12" s="37"/>
      <c r="S12" s="37"/>
      <c r="T12" s="37"/>
      <c r="U12" s="37">
        <f t="shared" si="3"/>
        <v>0.72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195"/>
      <c r="AD12" s="195"/>
      <c r="AE12" s="37"/>
      <c r="AF12" s="37">
        <f t="shared" si="6"/>
        <v>0</v>
      </c>
      <c r="AG12" s="143"/>
      <c r="AH12" s="143"/>
      <c r="AI12" s="37"/>
      <c r="AJ12" s="195"/>
      <c r="AK12" s="37">
        <f t="shared" si="7"/>
        <v>0</v>
      </c>
      <c r="AL12" s="143"/>
      <c r="AM12" s="143"/>
      <c r="AN12" s="325"/>
      <c r="AO12" s="37"/>
      <c r="AP12" s="195"/>
      <c r="AQ12" s="37">
        <f t="shared" si="8"/>
        <v>0</v>
      </c>
      <c r="AR12" s="493">
        <f t="shared" si="9"/>
        <v>6.16</v>
      </c>
    </row>
    <row r="13" spans="1:44" ht="15.6" x14ac:dyDescent="0.3">
      <c r="A13" s="481">
        <v>22</v>
      </c>
      <c r="B13" s="489" t="s">
        <v>18</v>
      </c>
      <c r="C13" s="482" t="s">
        <v>12</v>
      </c>
      <c r="D13" s="143"/>
      <c r="E13" s="143"/>
      <c r="F13" s="143"/>
      <c r="G13" s="34"/>
      <c r="H13" s="37"/>
      <c r="I13" s="37"/>
      <c r="J13" s="37">
        <f t="shared" si="0"/>
        <v>0</v>
      </c>
      <c r="K13" s="37">
        <f t="shared" si="1"/>
        <v>0</v>
      </c>
      <c r="L13" s="37">
        <f t="shared" si="2"/>
        <v>0</v>
      </c>
      <c r="M13" s="143"/>
      <c r="N13" s="143"/>
      <c r="O13" s="143"/>
      <c r="P13" s="143"/>
      <c r="Q13" s="34"/>
      <c r="R13" s="37"/>
      <c r="S13" s="37"/>
      <c r="T13" s="37"/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195"/>
      <c r="AD13" s="195"/>
      <c r="AE13" s="37"/>
      <c r="AF13" s="37">
        <f t="shared" si="6"/>
        <v>0</v>
      </c>
      <c r="AG13" s="143">
        <v>8.1199999999999994E-2</v>
      </c>
      <c r="AH13" s="143"/>
      <c r="AI13" s="37"/>
      <c r="AJ13" s="195"/>
      <c r="AK13" s="37">
        <f t="shared" si="7"/>
        <v>2.8419999999999996</v>
      </c>
      <c r="AL13" s="143">
        <v>8.1199999999999994E-2</v>
      </c>
      <c r="AM13" s="143"/>
      <c r="AN13" s="325"/>
      <c r="AO13" s="37"/>
      <c r="AP13" s="195"/>
      <c r="AQ13" s="37">
        <f t="shared" si="8"/>
        <v>0</v>
      </c>
      <c r="AR13" s="493">
        <f t="shared" si="9"/>
        <v>2.8419999999999996</v>
      </c>
    </row>
    <row r="14" spans="1:44" ht="15.6" x14ac:dyDescent="0.3">
      <c r="A14" s="481">
        <v>33</v>
      </c>
      <c r="B14" s="489" t="s">
        <v>27</v>
      </c>
      <c r="C14" s="482" t="s">
        <v>12</v>
      </c>
      <c r="D14" s="143"/>
      <c r="E14" s="143"/>
      <c r="F14" s="143">
        <v>7.0999999999999994E-2</v>
      </c>
      <c r="G14" s="34"/>
      <c r="H14" s="37"/>
      <c r="I14" s="37"/>
      <c r="J14" s="37">
        <f t="shared" si="0"/>
        <v>0</v>
      </c>
      <c r="K14" s="37">
        <f t="shared" ref="K14:K17" si="10">(I14+D14+H14+G14+F14)*$K$5</f>
        <v>0</v>
      </c>
      <c r="L14" s="37">
        <f t="shared" si="2"/>
        <v>4.8279999999999994</v>
      </c>
      <c r="M14" s="143"/>
      <c r="N14" s="143"/>
      <c r="O14" s="143"/>
      <c r="P14" s="143">
        <v>8.5199999999999998E-2</v>
      </c>
      <c r="Q14" s="34"/>
      <c r="R14" s="37"/>
      <c r="S14" s="37"/>
      <c r="T14" s="37"/>
      <c r="U14" s="37">
        <f t="shared" si="3"/>
        <v>0.76679999999999993</v>
      </c>
      <c r="V14" s="37"/>
      <c r="W14" s="37"/>
      <c r="X14" s="37">
        <f t="shared" si="4"/>
        <v>0</v>
      </c>
      <c r="Y14" s="37"/>
      <c r="Z14" s="37"/>
      <c r="AA14" s="37"/>
      <c r="AB14" s="37">
        <f t="shared" si="5"/>
        <v>0</v>
      </c>
      <c r="AC14" s="195"/>
      <c r="AD14" s="195"/>
      <c r="AE14" s="37"/>
      <c r="AF14" s="37">
        <f t="shared" si="6"/>
        <v>0</v>
      </c>
      <c r="AG14" s="143"/>
      <c r="AH14" s="143">
        <v>8.5199999999999998E-2</v>
      </c>
      <c r="AI14" s="37"/>
      <c r="AJ14" s="195"/>
      <c r="AK14" s="37">
        <f t="shared" ref="AK14:AK17" si="11">(AG14+AI14+AJ14+AH14)*$AK$5</f>
        <v>2.9819999999999998</v>
      </c>
      <c r="AL14" s="143"/>
      <c r="AM14" s="143">
        <v>8.5199999999999998E-2</v>
      </c>
      <c r="AN14" s="325"/>
      <c r="AO14" s="37"/>
      <c r="AP14" s="195"/>
      <c r="AQ14" s="37">
        <f t="shared" si="8"/>
        <v>0</v>
      </c>
      <c r="AR14" s="493">
        <f t="shared" si="9"/>
        <v>8.5767999999999986</v>
      </c>
    </row>
    <row r="15" spans="1:44" ht="15.6" x14ac:dyDescent="0.3">
      <c r="A15" s="481">
        <v>44</v>
      </c>
      <c r="B15" s="491" t="s">
        <v>36</v>
      </c>
      <c r="C15" s="483" t="s">
        <v>12</v>
      </c>
      <c r="D15" s="143"/>
      <c r="E15" s="143">
        <v>2E-3</v>
      </c>
      <c r="F15" s="143"/>
      <c r="G15" s="34"/>
      <c r="H15" s="37"/>
      <c r="I15" s="37"/>
      <c r="J15" s="37">
        <f t="shared" si="0"/>
        <v>0</v>
      </c>
      <c r="K15" s="37">
        <f t="shared" si="10"/>
        <v>0</v>
      </c>
      <c r="L15" s="37">
        <f t="shared" si="2"/>
        <v>0.13600000000000001</v>
      </c>
      <c r="M15" s="143"/>
      <c r="N15" s="143"/>
      <c r="O15" s="143">
        <v>2E-3</v>
      </c>
      <c r="P15" s="143"/>
      <c r="Q15" s="34"/>
      <c r="R15" s="37"/>
      <c r="S15" s="37"/>
      <c r="T15" s="37"/>
      <c r="U15" s="37">
        <f t="shared" si="3"/>
        <v>1.8000000000000002E-2</v>
      </c>
      <c r="V15" s="37"/>
      <c r="W15" s="37"/>
      <c r="X15" s="37">
        <f t="shared" si="4"/>
        <v>0</v>
      </c>
      <c r="Y15" s="37"/>
      <c r="Z15" s="37"/>
      <c r="AA15" s="37"/>
      <c r="AB15" s="37">
        <f t="shared" si="5"/>
        <v>0</v>
      </c>
      <c r="AC15" s="195"/>
      <c r="AD15" s="195"/>
      <c r="AE15" s="37"/>
      <c r="AF15" s="37">
        <f t="shared" si="6"/>
        <v>0</v>
      </c>
      <c r="AG15" s="143">
        <v>2E-3</v>
      </c>
      <c r="AH15" s="143"/>
      <c r="AI15" s="37"/>
      <c r="AJ15" s="195"/>
      <c r="AK15" s="37">
        <f t="shared" si="11"/>
        <v>7.0000000000000007E-2</v>
      </c>
      <c r="AL15" s="143">
        <v>2E-3</v>
      </c>
      <c r="AM15" s="143"/>
      <c r="AN15" s="325"/>
      <c r="AO15" s="37"/>
      <c r="AP15" s="195"/>
      <c r="AQ15" s="37">
        <f t="shared" si="8"/>
        <v>0</v>
      </c>
      <c r="AR15" s="493">
        <f t="shared" si="9"/>
        <v>0.22400000000000003</v>
      </c>
    </row>
    <row r="16" spans="1:44" ht="15.6" x14ac:dyDescent="0.3">
      <c r="A16" s="481">
        <v>45</v>
      </c>
      <c r="B16" s="491" t="s">
        <v>37</v>
      </c>
      <c r="C16" s="483" t="s">
        <v>12</v>
      </c>
      <c r="D16" s="143"/>
      <c r="E16" s="143"/>
      <c r="F16" s="143"/>
      <c r="G16" s="37">
        <v>0.01</v>
      </c>
      <c r="H16" s="37"/>
      <c r="I16" s="37"/>
      <c r="J16" s="37">
        <f t="shared" si="0"/>
        <v>0</v>
      </c>
      <c r="K16" s="37">
        <f t="shared" si="10"/>
        <v>0</v>
      </c>
      <c r="L16" s="37">
        <f t="shared" si="2"/>
        <v>0.68</v>
      </c>
      <c r="M16" s="143"/>
      <c r="N16" s="143"/>
      <c r="O16" s="143"/>
      <c r="P16" s="143"/>
      <c r="Q16" s="37">
        <v>0.01</v>
      </c>
      <c r="R16" s="37"/>
      <c r="S16" s="37"/>
      <c r="T16" s="37"/>
      <c r="U16" s="37">
        <f t="shared" si="3"/>
        <v>0.09</v>
      </c>
      <c r="V16" s="37"/>
      <c r="W16" s="37">
        <v>0.01</v>
      </c>
      <c r="X16" s="37">
        <f t="shared" si="4"/>
        <v>0.21</v>
      </c>
      <c r="Y16" s="37"/>
      <c r="Z16" s="37">
        <v>0.01</v>
      </c>
      <c r="AA16" s="37"/>
      <c r="AB16" s="37">
        <f t="shared" si="5"/>
        <v>0</v>
      </c>
      <c r="AC16" s="195"/>
      <c r="AD16" s="195">
        <v>0.01</v>
      </c>
      <c r="AE16" s="37"/>
      <c r="AF16" s="37">
        <f t="shared" si="6"/>
        <v>0.1</v>
      </c>
      <c r="AG16" s="143"/>
      <c r="AH16" s="143"/>
      <c r="AI16" s="37">
        <v>0.01</v>
      </c>
      <c r="AJ16" s="195"/>
      <c r="AK16" s="37">
        <f t="shared" si="11"/>
        <v>0.35000000000000003</v>
      </c>
      <c r="AL16" s="143"/>
      <c r="AM16" s="143"/>
      <c r="AN16" s="325"/>
      <c r="AO16" s="37">
        <v>0.01</v>
      </c>
      <c r="AP16" s="195"/>
      <c r="AQ16" s="37">
        <f t="shared" si="8"/>
        <v>0</v>
      </c>
      <c r="AR16" s="493">
        <f t="shared" si="9"/>
        <v>1.4300000000000002</v>
      </c>
    </row>
    <row r="17" spans="1:44" ht="15.6" x14ac:dyDescent="0.3">
      <c r="A17" s="481">
        <v>46</v>
      </c>
      <c r="B17" s="491" t="s">
        <v>38</v>
      </c>
      <c r="C17" s="483" t="s">
        <v>12</v>
      </c>
      <c r="D17" s="143"/>
      <c r="E17" s="143">
        <v>2.9999999999999997E-4</v>
      </c>
      <c r="F17" s="143">
        <v>5.0000000000000001E-4</v>
      </c>
      <c r="G17" s="34"/>
      <c r="H17" s="37"/>
      <c r="I17" s="37"/>
      <c r="J17" s="37">
        <f t="shared" si="0"/>
        <v>0</v>
      </c>
      <c r="K17" s="37">
        <f t="shared" si="10"/>
        <v>0</v>
      </c>
      <c r="L17" s="37">
        <f t="shared" si="2"/>
        <v>5.4399999999999997E-2</v>
      </c>
      <c r="M17" s="143"/>
      <c r="N17" s="143"/>
      <c r="O17" s="143">
        <v>2.9999999999999997E-4</v>
      </c>
      <c r="P17" s="143">
        <v>5.9999999999999995E-4</v>
      </c>
      <c r="Q17" s="34"/>
      <c r="R17" s="37"/>
      <c r="S17" s="37"/>
      <c r="T17" s="37"/>
      <c r="U17" s="37">
        <f t="shared" si="3"/>
        <v>8.0999999999999996E-3</v>
      </c>
      <c r="V17" s="37"/>
      <c r="W17" s="37"/>
      <c r="X17" s="37">
        <f t="shared" si="4"/>
        <v>0</v>
      </c>
      <c r="Y17" s="37">
        <v>5.0000000000000001E-4</v>
      </c>
      <c r="Z17" s="37"/>
      <c r="AA17" s="37"/>
      <c r="AB17" s="37">
        <f t="shared" si="5"/>
        <v>0</v>
      </c>
      <c r="AC17" s="195">
        <v>1E-3</v>
      </c>
      <c r="AD17" s="195"/>
      <c r="AE17" s="37"/>
      <c r="AF17" s="37">
        <f t="shared" si="6"/>
        <v>0.01</v>
      </c>
      <c r="AG17" s="143">
        <v>2.9999999999999997E-4</v>
      </c>
      <c r="AH17" s="143">
        <v>5.9999999999999995E-4</v>
      </c>
      <c r="AI17" s="37"/>
      <c r="AJ17" s="195"/>
      <c r="AK17" s="37">
        <f t="shared" si="11"/>
        <v>3.15E-2</v>
      </c>
      <c r="AL17" s="143">
        <v>2.9999999999999997E-4</v>
      </c>
      <c r="AM17" s="143">
        <v>5.9999999999999995E-4</v>
      </c>
      <c r="AN17" s="325"/>
      <c r="AO17" s="37"/>
      <c r="AP17" s="195"/>
      <c r="AQ17" s="37">
        <f t="shared" si="8"/>
        <v>0</v>
      </c>
      <c r="AR17" s="493">
        <f t="shared" si="9"/>
        <v>0.10400000000000001</v>
      </c>
    </row>
    <row r="18" spans="1:44" ht="15.6" x14ac:dyDescent="0.3">
      <c r="A18" s="498">
        <v>59</v>
      </c>
      <c r="B18" s="491" t="s">
        <v>56</v>
      </c>
      <c r="C18" s="483" t="s">
        <v>12</v>
      </c>
      <c r="D18" s="143"/>
      <c r="E18" s="143">
        <v>3.2000000000000002E-3</v>
      </c>
      <c r="F18" s="143"/>
      <c r="G18" s="34"/>
      <c r="H18" s="37"/>
      <c r="I18" s="37"/>
      <c r="J18" s="37">
        <f t="shared" si="0"/>
        <v>0</v>
      </c>
      <c r="K18" s="37">
        <f t="shared" ref="K18:K22" si="12">(I18+D18+H18+G18+F18)*$K$5</f>
        <v>0</v>
      </c>
      <c r="L18" s="37">
        <f t="shared" si="2"/>
        <v>0.21760000000000002</v>
      </c>
      <c r="M18" s="143"/>
      <c r="N18" s="143"/>
      <c r="O18" s="143">
        <v>3.2000000000000002E-3</v>
      </c>
      <c r="P18" s="143"/>
      <c r="Q18" s="34"/>
      <c r="R18" s="37"/>
      <c r="S18" s="37"/>
      <c r="T18" s="37"/>
      <c r="U18" s="37">
        <f t="shared" si="3"/>
        <v>2.8800000000000003E-2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195">
        <v>1E-3</v>
      </c>
      <c r="AD18" s="195"/>
      <c r="AE18" s="37"/>
      <c r="AF18" s="37">
        <f t="shared" si="6"/>
        <v>0.01</v>
      </c>
      <c r="AG18" s="143">
        <v>3.2000000000000002E-3</v>
      </c>
      <c r="AH18" s="143"/>
      <c r="AI18" s="37"/>
      <c r="AJ18" s="195"/>
      <c r="AK18" s="37">
        <f t="shared" ref="AK18:AK22" si="13">(AG18+AI18+AJ18+AH18)*$AK$5</f>
        <v>0.112</v>
      </c>
      <c r="AL18" s="143">
        <v>3.2000000000000002E-3</v>
      </c>
      <c r="AM18" s="143"/>
      <c r="AN18" s="325"/>
      <c r="AO18" s="37"/>
      <c r="AP18" s="195"/>
      <c r="AQ18" s="37">
        <f t="shared" si="8"/>
        <v>0</v>
      </c>
      <c r="AR18" s="493">
        <f t="shared" si="9"/>
        <v>0.36840000000000001</v>
      </c>
    </row>
    <row r="19" spans="1:44" ht="15.6" x14ac:dyDescent="0.3">
      <c r="A19" s="481">
        <v>61</v>
      </c>
      <c r="B19" s="491" t="s">
        <v>57</v>
      </c>
      <c r="C19" s="483" t="s">
        <v>12</v>
      </c>
      <c r="D19" s="143"/>
      <c r="E19" s="143"/>
      <c r="F19" s="143"/>
      <c r="G19" s="34">
        <v>5.0000000000000001E-4</v>
      </c>
      <c r="H19" s="37"/>
      <c r="I19" s="37"/>
      <c r="J19" s="37">
        <f t="shared" ref="J19:J28" si="14">(D19+E19+G19+H19+I19+F19)*$J$5</f>
        <v>0</v>
      </c>
      <c r="K19" s="37">
        <f t="shared" si="12"/>
        <v>0</v>
      </c>
      <c r="L19" s="37">
        <f t="shared" ref="L19:L28" si="15">(I19+G19+F19+E19+D19)*$L$5</f>
        <v>3.4000000000000002E-2</v>
      </c>
      <c r="M19" s="143"/>
      <c r="N19" s="143"/>
      <c r="O19" s="143"/>
      <c r="P19" s="143"/>
      <c r="Q19" s="34">
        <v>5.0000000000000001E-4</v>
      </c>
      <c r="R19" s="37"/>
      <c r="S19" s="37"/>
      <c r="T19" s="37"/>
      <c r="U19" s="37">
        <f t="shared" ref="U19:U28" si="16">(R19+Q19+P19+O19+N19)*$U$5</f>
        <v>4.5000000000000005E-3</v>
      </c>
      <c r="V19" s="37"/>
      <c r="W19" s="37">
        <v>5.0000000000000001E-4</v>
      </c>
      <c r="X19" s="37">
        <f t="shared" ref="X19:X28" si="17">(W19+V19)*$X$5</f>
        <v>1.0500000000000001E-2</v>
      </c>
      <c r="Y19" s="37"/>
      <c r="Z19" s="37"/>
      <c r="AA19" s="37"/>
      <c r="AB19" s="37">
        <f t="shared" ref="AB19:AB28" si="18">(AA19+Z19+Y19)*$AB$5</f>
        <v>0</v>
      </c>
      <c r="AC19" s="195"/>
      <c r="AD19" s="195"/>
      <c r="AE19" s="37"/>
      <c r="AF19" s="37">
        <f t="shared" ref="AF19:AF28" si="19">(AC19+AD19+AE19)*$AF$5</f>
        <v>0</v>
      </c>
      <c r="AG19" s="143"/>
      <c r="AH19" s="143"/>
      <c r="AI19" s="37"/>
      <c r="AJ19" s="195"/>
      <c r="AK19" s="37">
        <f t="shared" si="13"/>
        <v>0</v>
      </c>
      <c r="AL19" s="143"/>
      <c r="AM19" s="143"/>
      <c r="AN19" s="325"/>
      <c r="AO19" s="37"/>
      <c r="AP19" s="195"/>
      <c r="AQ19" s="37">
        <f t="shared" ref="AQ19:AQ28" si="20">(AP19+AO19+AN19+AM19+AL19)*$AQ$5</f>
        <v>0</v>
      </c>
      <c r="AR19" s="493">
        <f t="shared" ref="AR19:AR28" si="21">AQ19+AK19+AF19+AB19+X19+U19+L19</f>
        <v>4.9000000000000002E-2</v>
      </c>
    </row>
    <row r="20" spans="1:44" ht="15.6" x14ac:dyDescent="0.3">
      <c r="A20" s="481">
        <v>66</v>
      </c>
      <c r="B20" s="489" t="s">
        <v>66</v>
      </c>
      <c r="C20" s="482" t="s">
        <v>12</v>
      </c>
      <c r="D20" s="143"/>
      <c r="E20" s="143"/>
      <c r="F20" s="143"/>
      <c r="G20" s="34"/>
      <c r="H20" s="37"/>
      <c r="I20" s="37"/>
      <c r="J20" s="37">
        <f t="shared" si="14"/>
        <v>0</v>
      </c>
      <c r="K20" s="37">
        <f t="shared" si="12"/>
        <v>0</v>
      </c>
      <c r="L20" s="37">
        <f t="shared" si="15"/>
        <v>0</v>
      </c>
      <c r="M20" s="143"/>
      <c r="N20" s="143"/>
      <c r="O20" s="143"/>
      <c r="P20" s="143"/>
      <c r="Q20" s="34"/>
      <c r="R20" s="37"/>
      <c r="S20" s="37"/>
      <c r="T20" s="37"/>
      <c r="U20" s="37">
        <f t="shared" si="16"/>
        <v>0</v>
      </c>
      <c r="V20" s="37"/>
      <c r="W20" s="37"/>
      <c r="X20" s="37">
        <f t="shared" si="17"/>
        <v>0</v>
      </c>
      <c r="Y20" s="37"/>
      <c r="Z20" s="37">
        <v>2.0400000000000001E-2</v>
      </c>
      <c r="AA20" s="37"/>
      <c r="AB20" s="37">
        <f t="shared" si="18"/>
        <v>0</v>
      </c>
      <c r="AC20" s="195"/>
      <c r="AD20" s="195"/>
      <c r="AE20" s="37"/>
      <c r="AF20" s="37">
        <f t="shared" si="19"/>
        <v>0</v>
      </c>
      <c r="AG20" s="143"/>
      <c r="AH20" s="143"/>
      <c r="AI20" s="37">
        <v>0.02</v>
      </c>
      <c r="AJ20" s="195"/>
      <c r="AK20" s="37">
        <f t="shared" si="13"/>
        <v>0.70000000000000007</v>
      </c>
      <c r="AL20" s="143"/>
      <c r="AM20" s="143"/>
      <c r="AN20" s="325"/>
      <c r="AO20" s="37">
        <v>0.02</v>
      </c>
      <c r="AP20" s="195"/>
      <c r="AQ20" s="37">
        <f t="shared" si="20"/>
        <v>0</v>
      </c>
      <c r="AR20" s="493">
        <f t="shared" si="21"/>
        <v>0.70000000000000007</v>
      </c>
    </row>
    <row r="21" spans="1:44" ht="15.6" x14ac:dyDescent="0.3">
      <c r="A21" s="481">
        <v>69</v>
      </c>
      <c r="B21" s="491" t="s">
        <v>69</v>
      </c>
      <c r="C21" s="483" t="s">
        <v>12</v>
      </c>
      <c r="D21" s="143"/>
      <c r="E21" s="143"/>
      <c r="F21" s="143"/>
      <c r="G21" s="34"/>
      <c r="H21" s="37"/>
      <c r="I21" s="37"/>
      <c r="J21" s="37">
        <f t="shared" si="14"/>
        <v>0</v>
      </c>
      <c r="K21" s="37">
        <f t="shared" si="12"/>
        <v>0</v>
      </c>
      <c r="L21" s="37">
        <f t="shared" si="15"/>
        <v>0</v>
      </c>
      <c r="M21" s="143"/>
      <c r="N21" s="143"/>
      <c r="O21" s="143"/>
      <c r="P21" s="143"/>
      <c r="Q21" s="34"/>
      <c r="R21" s="37"/>
      <c r="S21" s="37"/>
      <c r="T21" s="37"/>
      <c r="U21" s="37">
        <f t="shared" si="16"/>
        <v>0</v>
      </c>
      <c r="V21" s="37"/>
      <c r="W21" s="37"/>
      <c r="X21" s="37">
        <f t="shared" si="17"/>
        <v>0</v>
      </c>
      <c r="Y21" s="37"/>
      <c r="Z21" s="37"/>
      <c r="AA21" s="37"/>
      <c r="AB21" s="37">
        <f t="shared" si="18"/>
        <v>0</v>
      </c>
      <c r="AC21" s="195"/>
      <c r="AD21" s="195">
        <v>2.0400000000000001E-2</v>
      </c>
      <c r="AE21" s="37"/>
      <c r="AF21" s="37">
        <f t="shared" si="19"/>
        <v>0.20400000000000001</v>
      </c>
      <c r="AG21" s="143"/>
      <c r="AH21" s="143"/>
      <c r="AI21" s="37"/>
      <c r="AJ21" s="195"/>
      <c r="AK21" s="37">
        <f t="shared" si="13"/>
        <v>0</v>
      </c>
      <c r="AL21" s="143"/>
      <c r="AM21" s="143"/>
      <c r="AN21" s="325"/>
      <c r="AO21" s="37"/>
      <c r="AP21" s="195"/>
      <c r="AQ21" s="37">
        <f t="shared" si="20"/>
        <v>0</v>
      </c>
      <c r="AR21" s="493">
        <f t="shared" si="21"/>
        <v>0.20400000000000001</v>
      </c>
    </row>
    <row r="22" spans="1:44" ht="15.6" x14ac:dyDescent="0.3">
      <c r="A22" s="481">
        <v>79</v>
      </c>
      <c r="B22" s="489" t="s">
        <v>171</v>
      </c>
      <c r="C22" s="483" t="s">
        <v>12</v>
      </c>
      <c r="D22" s="17"/>
      <c r="E22" s="143"/>
      <c r="F22" s="143"/>
      <c r="G22" s="34"/>
      <c r="H22" s="37"/>
      <c r="I22" s="37"/>
      <c r="J22" s="37">
        <f t="shared" si="14"/>
        <v>0</v>
      </c>
      <c r="K22" s="37">
        <f t="shared" si="12"/>
        <v>0</v>
      </c>
      <c r="L22" s="37">
        <f t="shared" si="15"/>
        <v>0</v>
      </c>
      <c r="M22" s="17"/>
      <c r="N22" s="143"/>
      <c r="O22" s="143"/>
      <c r="P22" s="143"/>
      <c r="Q22" s="34"/>
      <c r="R22" s="37"/>
      <c r="S22" s="37"/>
      <c r="T22" s="37"/>
      <c r="U22" s="37">
        <f t="shared" si="16"/>
        <v>0</v>
      </c>
      <c r="V22" s="37">
        <v>3.5000000000000003E-2</v>
      </c>
      <c r="W22" s="37"/>
      <c r="X22" s="37">
        <f t="shared" si="17"/>
        <v>0.7350000000000001</v>
      </c>
      <c r="Y22" s="37"/>
      <c r="Z22" s="37"/>
      <c r="AA22" s="37"/>
      <c r="AB22" s="37">
        <f t="shared" si="18"/>
        <v>0</v>
      </c>
      <c r="AC22" s="195"/>
      <c r="AD22" s="195"/>
      <c r="AE22" s="37"/>
      <c r="AF22" s="37">
        <f t="shared" si="19"/>
        <v>0</v>
      </c>
      <c r="AG22" s="143"/>
      <c r="AH22" s="143"/>
      <c r="AI22" s="37"/>
      <c r="AJ22" s="195"/>
      <c r="AK22" s="37">
        <f t="shared" si="13"/>
        <v>0</v>
      </c>
      <c r="AL22" s="143"/>
      <c r="AM22" s="143"/>
      <c r="AN22" s="325"/>
      <c r="AO22" s="37"/>
      <c r="AP22" s="195"/>
      <c r="AQ22" s="37">
        <f t="shared" si="20"/>
        <v>0</v>
      </c>
      <c r="AR22" s="493">
        <f t="shared" si="21"/>
        <v>0.7350000000000001</v>
      </c>
    </row>
    <row r="23" spans="1:44" ht="15.6" x14ac:dyDescent="0.3">
      <c r="A23" s="481">
        <v>87</v>
      </c>
      <c r="B23" s="491" t="s">
        <v>84</v>
      </c>
      <c r="C23" s="485" t="s">
        <v>12</v>
      </c>
      <c r="D23" s="17"/>
      <c r="E23" s="143"/>
      <c r="F23" s="143"/>
      <c r="G23" s="34"/>
      <c r="H23" s="37"/>
      <c r="I23" s="37"/>
      <c r="J23" s="37">
        <f t="shared" si="14"/>
        <v>0</v>
      </c>
      <c r="K23" s="37">
        <f t="shared" ref="K23:K28" si="22">(I23+D23+H23+G23+F23)*$K$5</f>
        <v>0</v>
      </c>
      <c r="L23" s="37">
        <f t="shared" si="15"/>
        <v>0</v>
      </c>
      <c r="M23" s="17"/>
      <c r="N23" s="143"/>
      <c r="O23" s="143"/>
      <c r="P23" s="143"/>
      <c r="Q23" s="34"/>
      <c r="R23" s="37"/>
      <c r="S23" s="37"/>
      <c r="T23" s="37"/>
      <c r="U23" s="37">
        <f t="shared" si="16"/>
        <v>0</v>
      </c>
      <c r="V23" s="37"/>
      <c r="W23" s="37"/>
      <c r="X23" s="37">
        <f t="shared" si="17"/>
        <v>0</v>
      </c>
      <c r="Y23" s="37"/>
      <c r="Z23" s="37"/>
      <c r="AA23" s="37"/>
      <c r="AB23" s="37">
        <f t="shared" si="18"/>
        <v>0</v>
      </c>
      <c r="AC23" s="195">
        <v>9.6000000000000002E-4</v>
      </c>
      <c r="AD23" s="195"/>
      <c r="AE23" s="37"/>
      <c r="AF23" s="37">
        <f t="shared" si="19"/>
        <v>9.6000000000000009E-3</v>
      </c>
      <c r="AG23" s="143"/>
      <c r="AH23" s="143"/>
      <c r="AI23" s="37"/>
      <c r="AJ23" s="195"/>
      <c r="AK23" s="37">
        <f t="shared" ref="AK23:AK28" si="23">(AG23+AI23+AJ23+AH23)*$AK$5</f>
        <v>0</v>
      </c>
      <c r="AL23" s="143"/>
      <c r="AM23" s="143"/>
      <c r="AN23" s="325"/>
      <c r="AO23" s="37"/>
      <c r="AP23" s="195"/>
      <c r="AQ23" s="37">
        <f t="shared" si="20"/>
        <v>0</v>
      </c>
      <c r="AR23" s="493">
        <f t="shared" si="21"/>
        <v>9.6000000000000009E-3</v>
      </c>
    </row>
    <row r="24" spans="1:44" ht="15.6" x14ac:dyDescent="0.3">
      <c r="A24" s="481">
        <v>99</v>
      </c>
      <c r="B24" s="491" t="s">
        <v>64</v>
      </c>
      <c r="C24" s="483" t="s">
        <v>12</v>
      </c>
      <c r="D24" s="143"/>
      <c r="E24" s="143"/>
      <c r="F24" s="143"/>
      <c r="G24" s="34">
        <v>5.5999999999999999E-3</v>
      </c>
      <c r="H24" s="37"/>
      <c r="I24" s="37"/>
      <c r="J24" s="37">
        <f t="shared" si="14"/>
        <v>0</v>
      </c>
      <c r="K24" s="37">
        <f t="shared" si="22"/>
        <v>0</v>
      </c>
      <c r="L24" s="37">
        <f t="shared" si="15"/>
        <v>0.38079999999999997</v>
      </c>
      <c r="M24" s="143"/>
      <c r="N24" s="143"/>
      <c r="O24" s="143"/>
      <c r="P24" s="143"/>
      <c r="Q24" s="34">
        <v>5.5999999999999999E-3</v>
      </c>
      <c r="R24" s="37"/>
      <c r="S24" s="37"/>
      <c r="T24" s="37"/>
      <c r="U24" s="37">
        <f t="shared" si="16"/>
        <v>5.04E-2</v>
      </c>
      <c r="V24" s="37"/>
      <c r="W24" s="37"/>
      <c r="X24" s="37">
        <f t="shared" si="17"/>
        <v>0</v>
      </c>
      <c r="Y24" s="37"/>
      <c r="Z24" s="37"/>
      <c r="AA24" s="37"/>
      <c r="AB24" s="37">
        <f t="shared" si="18"/>
        <v>0</v>
      </c>
      <c r="AC24" s="195"/>
      <c r="AD24" s="195"/>
      <c r="AE24" s="37"/>
      <c r="AF24" s="37">
        <f t="shared" si="19"/>
        <v>0</v>
      </c>
      <c r="AG24" s="143"/>
      <c r="AH24" s="143"/>
      <c r="AI24" s="37"/>
      <c r="AJ24" s="195"/>
      <c r="AK24" s="37">
        <f t="shared" si="23"/>
        <v>0</v>
      </c>
      <c r="AL24" s="143"/>
      <c r="AM24" s="143"/>
      <c r="AN24" s="325"/>
      <c r="AO24" s="37"/>
      <c r="AP24" s="195"/>
      <c r="AQ24" s="37">
        <f t="shared" si="20"/>
        <v>0</v>
      </c>
      <c r="AR24" s="493">
        <f t="shared" si="21"/>
        <v>0.43119999999999997</v>
      </c>
    </row>
    <row r="25" spans="1:44" ht="15.6" x14ac:dyDescent="0.3">
      <c r="A25" s="499">
        <v>101</v>
      </c>
      <c r="B25" s="491" t="s">
        <v>72</v>
      </c>
      <c r="C25" s="486" t="s">
        <v>12</v>
      </c>
      <c r="D25" s="143"/>
      <c r="E25" s="143"/>
      <c r="F25" s="143"/>
      <c r="G25" s="34"/>
      <c r="H25" s="37"/>
      <c r="I25" s="37"/>
      <c r="J25" s="37">
        <f t="shared" si="14"/>
        <v>0</v>
      </c>
      <c r="K25" s="37">
        <f t="shared" si="22"/>
        <v>0</v>
      </c>
      <c r="L25" s="37">
        <f t="shared" si="15"/>
        <v>0</v>
      </c>
      <c r="M25" s="143"/>
      <c r="N25" s="143"/>
      <c r="O25" s="143"/>
      <c r="P25" s="143"/>
      <c r="Q25" s="34"/>
      <c r="R25" s="37"/>
      <c r="S25" s="37"/>
      <c r="T25" s="37"/>
      <c r="U25" s="37">
        <f t="shared" si="16"/>
        <v>0</v>
      </c>
      <c r="V25" s="37"/>
      <c r="W25" s="37"/>
      <c r="X25" s="37">
        <f t="shared" si="17"/>
        <v>0</v>
      </c>
      <c r="Y25" s="37"/>
      <c r="Z25" s="37"/>
      <c r="AA25" s="37"/>
      <c r="AB25" s="37">
        <f t="shared" si="18"/>
        <v>0</v>
      </c>
      <c r="AC25" s="195">
        <v>6.25E-2</v>
      </c>
      <c r="AD25" s="195"/>
      <c r="AE25" s="37"/>
      <c r="AF25" s="37">
        <f t="shared" si="19"/>
        <v>0.625</v>
      </c>
      <c r="AG25" s="143"/>
      <c r="AH25" s="143"/>
      <c r="AI25" s="37"/>
      <c r="AJ25" s="195"/>
      <c r="AK25" s="37">
        <f t="shared" si="23"/>
        <v>0</v>
      </c>
      <c r="AL25" s="143"/>
      <c r="AM25" s="143"/>
      <c r="AN25" s="325"/>
      <c r="AO25" s="37"/>
      <c r="AP25" s="195"/>
      <c r="AQ25" s="37">
        <f t="shared" si="20"/>
        <v>0</v>
      </c>
      <c r="AR25" s="493">
        <f t="shared" si="21"/>
        <v>0.625</v>
      </c>
    </row>
    <row r="26" spans="1:44" ht="15.6" x14ac:dyDescent="0.3">
      <c r="A26" s="481">
        <v>102</v>
      </c>
      <c r="B26" s="491" t="s">
        <v>73</v>
      </c>
      <c r="C26" s="486" t="s">
        <v>12</v>
      </c>
      <c r="D26" s="143"/>
      <c r="E26" s="143"/>
      <c r="F26" s="143"/>
      <c r="G26" s="34"/>
      <c r="H26" s="37"/>
      <c r="I26" s="37"/>
      <c r="J26" s="37">
        <f t="shared" si="14"/>
        <v>0</v>
      </c>
      <c r="K26" s="37">
        <f t="shared" si="22"/>
        <v>0</v>
      </c>
      <c r="L26" s="37">
        <f t="shared" si="15"/>
        <v>0</v>
      </c>
      <c r="M26" s="143"/>
      <c r="N26" s="143"/>
      <c r="O26" s="143"/>
      <c r="P26" s="143"/>
      <c r="Q26" s="34"/>
      <c r="R26" s="37"/>
      <c r="S26" s="37"/>
      <c r="T26" s="37"/>
      <c r="U26" s="37">
        <f t="shared" si="16"/>
        <v>0</v>
      </c>
      <c r="V26" s="37"/>
      <c r="W26" s="37"/>
      <c r="X26" s="37">
        <f t="shared" si="17"/>
        <v>0</v>
      </c>
      <c r="Y26" s="37"/>
      <c r="Z26" s="37"/>
      <c r="AA26" s="37"/>
      <c r="AB26" s="37">
        <f t="shared" si="18"/>
        <v>0</v>
      </c>
      <c r="AC26" s="195">
        <v>3.9899999999999998E-2</v>
      </c>
      <c r="AD26" s="195"/>
      <c r="AE26" s="37"/>
      <c r="AF26" s="37">
        <f t="shared" si="19"/>
        <v>0.39899999999999997</v>
      </c>
      <c r="AG26" s="143"/>
      <c r="AH26" s="143"/>
      <c r="AI26" s="37"/>
      <c r="AJ26" s="195"/>
      <c r="AK26" s="37">
        <f t="shared" si="23"/>
        <v>0</v>
      </c>
      <c r="AL26" s="143"/>
      <c r="AM26" s="143"/>
      <c r="AN26" s="325"/>
      <c r="AO26" s="37"/>
      <c r="AP26" s="195"/>
      <c r="AQ26" s="37">
        <f t="shared" si="20"/>
        <v>0</v>
      </c>
      <c r="AR26" s="493">
        <f t="shared" si="21"/>
        <v>0.39899999999999997</v>
      </c>
    </row>
    <row r="27" spans="1:44" ht="15.6" x14ac:dyDescent="0.3">
      <c r="A27" s="499">
        <v>103</v>
      </c>
      <c r="B27" s="491" t="s">
        <v>74</v>
      </c>
      <c r="C27" s="486" t="s">
        <v>12</v>
      </c>
      <c r="D27" s="143"/>
      <c r="E27" s="143">
        <v>1.2E-2</v>
      </c>
      <c r="F27" s="143"/>
      <c r="G27" s="34"/>
      <c r="H27" s="37"/>
      <c r="I27" s="37"/>
      <c r="J27" s="37">
        <f t="shared" si="14"/>
        <v>0</v>
      </c>
      <c r="K27" s="37">
        <f t="shared" si="22"/>
        <v>0</v>
      </c>
      <c r="L27" s="37">
        <f t="shared" si="15"/>
        <v>0.81600000000000006</v>
      </c>
      <c r="M27" s="143"/>
      <c r="N27" s="143"/>
      <c r="O27" s="143">
        <v>1.2E-2</v>
      </c>
      <c r="P27" s="143"/>
      <c r="Q27" s="34"/>
      <c r="R27" s="37"/>
      <c r="S27" s="37"/>
      <c r="T27" s="37"/>
      <c r="U27" s="37">
        <f t="shared" si="16"/>
        <v>0.108</v>
      </c>
      <c r="V27" s="37"/>
      <c r="W27" s="37"/>
      <c r="X27" s="37">
        <f t="shared" si="17"/>
        <v>0</v>
      </c>
      <c r="Y27" s="37"/>
      <c r="Z27" s="37"/>
      <c r="AA27" s="37"/>
      <c r="AB27" s="37">
        <f t="shared" si="18"/>
        <v>0</v>
      </c>
      <c r="AC27" s="195">
        <v>1.6199999999999999E-2</v>
      </c>
      <c r="AD27" s="195"/>
      <c r="AE27" s="37"/>
      <c r="AF27" s="37">
        <f t="shared" si="19"/>
        <v>0.16199999999999998</v>
      </c>
      <c r="AG27" s="143">
        <v>1.2E-2</v>
      </c>
      <c r="AH27" s="143"/>
      <c r="AI27" s="37"/>
      <c r="AJ27" s="195"/>
      <c r="AK27" s="37">
        <f t="shared" si="23"/>
        <v>0.42</v>
      </c>
      <c r="AL27" s="143">
        <v>1.2E-2</v>
      </c>
      <c r="AM27" s="143"/>
      <c r="AN27" s="325"/>
      <c r="AO27" s="37"/>
      <c r="AP27" s="195"/>
      <c r="AQ27" s="37">
        <f t="shared" si="20"/>
        <v>0</v>
      </c>
      <c r="AR27" s="493">
        <f t="shared" si="21"/>
        <v>1.506</v>
      </c>
    </row>
    <row r="28" spans="1:44" ht="15.6" x14ac:dyDescent="0.3">
      <c r="A28" s="481">
        <v>104</v>
      </c>
      <c r="B28" s="491" t="s">
        <v>75</v>
      </c>
      <c r="C28" s="486" t="s">
        <v>12</v>
      </c>
      <c r="D28" s="143"/>
      <c r="E28" s="143">
        <v>6.2500000000000003E-3</v>
      </c>
      <c r="F28" s="143"/>
      <c r="G28" s="34"/>
      <c r="H28" s="37"/>
      <c r="I28" s="37"/>
      <c r="J28" s="37">
        <f t="shared" si="14"/>
        <v>0</v>
      </c>
      <c r="K28" s="37">
        <f t="shared" si="22"/>
        <v>0</v>
      </c>
      <c r="L28" s="37">
        <f t="shared" si="15"/>
        <v>0.42500000000000004</v>
      </c>
      <c r="M28" s="143"/>
      <c r="N28" s="143"/>
      <c r="O28" s="143">
        <v>6.2500000000000003E-3</v>
      </c>
      <c r="P28" s="143"/>
      <c r="Q28" s="34"/>
      <c r="R28" s="37"/>
      <c r="S28" s="37"/>
      <c r="T28" s="37"/>
      <c r="U28" s="37">
        <f t="shared" si="16"/>
        <v>5.6250000000000001E-2</v>
      </c>
      <c r="V28" s="37"/>
      <c r="W28" s="37"/>
      <c r="X28" s="37">
        <f t="shared" si="17"/>
        <v>0</v>
      </c>
      <c r="Y28" s="37"/>
      <c r="Z28" s="37"/>
      <c r="AA28" s="37"/>
      <c r="AB28" s="37">
        <f t="shared" si="18"/>
        <v>0</v>
      </c>
      <c r="AC28" s="195">
        <v>1.5630000000000002E-2</v>
      </c>
      <c r="AD28" s="195"/>
      <c r="AE28" s="37"/>
      <c r="AF28" s="37">
        <f t="shared" si="19"/>
        <v>0.15630000000000002</v>
      </c>
      <c r="AG28" s="143">
        <v>6.2500000000000003E-3</v>
      </c>
      <c r="AH28" s="143"/>
      <c r="AI28" s="37"/>
      <c r="AJ28" s="195"/>
      <c r="AK28" s="37">
        <f t="shared" si="23"/>
        <v>0.21875</v>
      </c>
      <c r="AL28" s="143">
        <v>6.2500000000000003E-3</v>
      </c>
      <c r="AM28" s="143"/>
      <c r="AN28" s="325"/>
      <c r="AO28" s="37"/>
      <c r="AP28" s="195"/>
      <c r="AQ28" s="37">
        <f t="shared" si="20"/>
        <v>0</v>
      </c>
      <c r="AR28" s="493">
        <f t="shared" si="21"/>
        <v>0.85630000000000006</v>
      </c>
    </row>
    <row r="29" spans="1:44" ht="15.6" x14ac:dyDescent="0.3">
      <c r="A29" s="500"/>
      <c r="B29" s="503"/>
      <c r="C29" s="162"/>
      <c r="D29" s="162"/>
      <c r="E29" s="162"/>
      <c r="F29" s="162"/>
      <c r="G29" s="162"/>
      <c r="H29" s="162"/>
      <c r="I29" s="162"/>
      <c r="J29" s="162"/>
      <c r="K29" s="162"/>
      <c r="L29" s="501"/>
      <c r="M29" s="162"/>
      <c r="N29" s="162"/>
      <c r="O29" s="162"/>
      <c r="P29" s="162"/>
      <c r="Q29" s="162"/>
      <c r="R29" s="162"/>
      <c r="S29" s="162"/>
      <c r="T29" s="162"/>
      <c r="U29" s="501"/>
      <c r="V29" s="162"/>
      <c r="W29" s="162"/>
      <c r="X29" s="501"/>
      <c r="Y29" s="162"/>
      <c r="Z29" s="162"/>
      <c r="AA29" s="162"/>
      <c r="AB29" s="501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</row>
    <row r="30" spans="1:44" ht="15.6" x14ac:dyDescent="0.3">
      <c r="A30" s="500"/>
      <c r="B30" s="503"/>
      <c r="C30" s="162"/>
      <c r="D30" s="162"/>
      <c r="E30" s="162"/>
      <c r="F30" s="162"/>
      <c r="G30" s="162"/>
      <c r="H30" s="162"/>
      <c r="I30" s="162"/>
      <c r="J30" s="162"/>
      <c r="K30" s="162"/>
      <c r="L30" s="501"/>
      <c r="M30" s="162"/>
      <c r="N30" s="162"/>
      <c r="O30" s="162"/>
      <c r="P30" s="162"/>
      <c r="Q30" s="162"/>
      <c r="R30" s="162"/>
      <c r="S30" s="162"/>
      <c r="T30" s="162"/>
      <c r="U30" s="501"/>
      <c r="V30" s="162"/>
      <c r="W30" s="162"/>
      <c r="X30" s="501"/>
      <c r="Y30" s="162"/>
      <c r="Z30" s="162"/>
      <c r="AA30" s="162"/>
      <c r="AB30" s="501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</row>
    <row r="31" spans="1:44" x14ac:dyDescent="0.3">
      <c r="A31" s="500"/>
      <c r="B31" s="282"/>
      <c r="C31" s="162"/>
      <c r="D31" s="162"/>
      <c r="E31" s="162"/>
      <c r="F31" s="162"/>
      <c r="G31" s="162"/>
      <c r="H31" s="162"/>
      <c r="I31" s="162"/>
      <c r="J31" s="162"/>
      <c r="K31" s="162"/>
      <c r="L31" s="501"/>
      <c r="M31" s="162"/>
      <c r="N31" s="162"/>
      <c r="O31" s="162"/>
      <c r="P31" s="162"/>
      <c r="Q31" s="162"/>
      <c r="R31" s="162"/>
      <c r="S31" s="162"/>
      <c r="T31" s="162"/>
      <c r="U31" s="501"/>
      <c r="V31" s="162"/>
      <c r="W31" s="162"/>
      <c r="X31" s="501"/>
      <c r="Y31" s="162"/>
      <c r="Z31" s="162"/>
      <c r="AA31" s="162"/>
      <c r="AB31" s="501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</row>
  </sheetData>
  <mergeCells count="20">
    <mergeCell ref="AR2:AR4"/>
    <mergeCell ref="AQ2:AQ4"/>
    <mergeCell ref="V2:W2"/>
    <mergeCell ref="X2:X4"/>
    <mergeCell ref="Y2:AA2"/>
    <mergeCell ref="AB2:AB4"/>
    <mergeCell ref="AK2:AK4"/>
    <mergeCell ref="AG2:AJ2"/>
    <mergeCell ref="A1:AP1"/>
    <mergeCell ref="D2:I2"/>
    <mergeCell ref="AC2:AE2"/>
    <mergeCell ref="L2:L4"/>
    <mergeCell ref="AF2:AF4"/>
    <mergeCell ref="AL2:AP2"/>
    <mergeCell ref="J2:J4"/>
    <mergeCell ref="K2:K4"/>
    <mergeCell ref="M2:R2"/>
    <mergeCell ref="S2:S4"/>
    <mergeCell ref="T2:T4"/>
    <mergeCell ref="U2:U4"/>
  </mergeCells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48"/>
  <sheetViews>
    <sheetView zoomScale="110" zoomScaleNormal="110" zoomScaleSheetLayoutView="80" workbookViewId="0">
      <pane xSplit="3" ySplit="5" topLeftCell="D114" activePane="bottomRight" state="frozen"/>
      <selection activeCell="A3" sqref="A3"/>
      <selection pane="topRight" activeCell="D3" sqref="D3"/>
      <selection pane="bottomLeft" activeCell="A9" sqref="A9"/>
      <selection pane="bottomRight" activeCell="B4" sqref="B4"/>
    </sheetView>
  </sheetViews>
  <sheetFormatPr defaultRowHeight="14.4" x14ac:dyDescent="0.3"/>
  <cols>
    <col min="1" max="1" width="4.88671875" customWidth="1"/>
    <col min="2" max="2" width="23.44140625" style="257" customWidth="1"/>
    <col min="3" max="3" width="4.109375" customWidth="1"/>
    <col min="4" max="13" width="8.5546875" customWidth="1"/>
    <col min="14" max="14" width="9" customWidth="1"/>
    <col min="15" max="16" width="8.5546875" customWidth="1"/>
    <col min="17" max="17" width="9.33203125" customWidth="1"/>
    <col min="18" max="20" width="8.5546875" customWidth="1"/>
    <col min="21" max="21" width="8.5546875" style="29" customWidth="1"/>
    <col min="22" max="24" width="8.5546875" customWidth="1"/>
    <col min="25" max="25" width="8.5546875" style="29" customWidth="1"/>
    <col min="26" max="26" width="8.5546875" customWidth="1"/>
    <col min="27" max="27" width="7.88671875" customWidth="1"/>
    <col min="28" max="28" width="8" customWidth="1"/>
    <col min="29" max="29" width="8.5546875" customWidth="1"/>
    <col min="30" max="30" width="8.5546875" style="29" customWidth="1"/>
    <col min="31" max="31" width="8.5546875" customWidth="1"/>
    <col min="32" max="32" width="7.88671875" hidden="1" customWidth="1"/>
    <col min="33" max="33" width="9" hidden="1" customWidth="1"/>
    <col min="34" max="34" width="8" hidden="1" customWidth="1"/>
    <col min="35" max="35" width="8.5546875" hidden="1" customWidth="1"/>
    <col min="36" max="36" width="8.5546875" style="29" hidden="1" customWidth="1"/>
    <col min="37" max="37" width="8.5546875" hidden="1" customWidth="1"/>
    <col min="38" max="38" width="8.5546875" style="174" customWidth="1"/>
    <col min="234" max="234" width="3.6640625" customWidth="1"/>
    <col min="235" max="235" width="27.88671875" customWidth="1"/>
    <col min="236" max="236" width="3.6640625" customWidth="1"/>
    <col min="237" max="276" width="0" hidden="1" customWidth="1"/>
    <col min="277" max="277" width="10.33203125" customWidth="1"/>
    <col min="279" max="279" width="12.5546875" customWidth="1"/>
    <col min="283" max="283" width="10.6640625" customWidth="1"/>
    <col min="490" max="490" width="3.6640625" customWidth="1"/>
    <col min="491" max="491" width="27.88671875" customWidth="1"/>
    <col min="492" max="492" width="3.6640625" customWidth="1"/>
    <col min="493" max="532" width="0" hidden="1" customWidth="1"/>
    <col min="533" max="533" width="10.33203125" customWidth="1"/>
    <col min="535" max="535" width="12.5546875" customWidth="1"/>
    <col min="539" max="539" width="10.6640625" customWidth="1"/>
    <col min="746" max="746" width="3.6640625" customWidth="1"/>
    <col min="747" max="747" width="27.88671875" customWidth="1"/>
    <col min="748" max="748" width="3.6640625" customWidth="1"/>
    <col min="749" max="788" width="0" hidden="1" customWidth="1"/>
    <col min="789" max="789" width="10.33203125" customWidth="1"/>
    <col min="791" max="791" width="12.5546875" customWidth="1"/>
    <col min="795" max="795" width="10.6640625" customWidth="1"/>
    <col min="1002" max="1002" width="3.6640625" customWidth="1"/>
    <col min="1003" max="1003" width="27.88671875" customWidth="1"/>
    <col min="1004" max="1004" width="3.6640625" customWidth="1"/>
    <col min="1005" max="1044" width="0" hidden="1" customWidth="1"/>
    <col min="1045" max="1045" width="10.33203125" customWidth="1"/>
    <col min="1047" max="1047" width="12.5546875" customWidth="1"/>
    <col min="1051" max="1051" width="10.6640625" customWidth="1"/>
    <col min="1258" max="1258" width="3.6640625" customWidth="1"/>
    <col min="1259" max="1259" width="27.88671875" customWidth="1"/>
    <col min="1260" max="1260" width="3.6640625" customWidth="1"/>
    <col min="1261" max="1300" width="0" hidden="1" customWidth="1"/>
    <col min="1301" max="1301" width="10.33203125" customWidth="1"/>
    <col min="1303" max="1303" width="12.5546875" customWidth="1"/>
    <col min="1307" max="1307" width="10.6640625" customWidth="1"/>
    <col min="1514" max="1514" width="3.6640625" customWidth="1"/>
    <col min="1515" max="1515" width="27.88671875" customWidth="1"/>
    <col min="1516" max="1516" width="3.6640625" customWidth="1"/>
    <col min="1517" max="1556" width="0" hidden="1" customWidth="1"/>
    <col min="1557" max="1557" width="10.33203125" customWidth="1"/>
    <col min="1559" max="1559" width="12.5546875" customWidth="1"/>
    <col min="1563" max="1563" width="10.6640625" customWidth="1"/>
    <col min="1770" max="1770" width="3.6640625" customWidth="1"/>
    <col min="1771" max="1771" width="27.88671875" customWidth="1"/>
    <col min="1772" max="1772" width="3.6640625" customWidth="1"/>
    <col min="1773" max="1812" width="0" hidden="1" customWidth="1"/>
    <col min="1813" max="1813" width="10.33203125" customWidth="1"/>
    <col min="1815" max="1815" width="12.5546875" customWidth="1"/>
    <col min="1819" max="1819" width="10.6640625" customWidth="1"/>
    <col min="2026" max="2026" width="3.6640625" customWidth="1"/>
    <col min="2027" max="2027" width="27.88671875" customWidth="1"/>
    <col min="2028" max="2028" width="3.6640625" customWidth="1"/>
    <col min="2029" max="2068" width="0" hidden="1" customWidth="1"/>
    <col min="2069" max="2069" width="10.33203125" customWidth="1"/>
    <col min="2071" max="2071" width="12.5546875" customWidth="1"/>
    <col min="2075" max="2075" width="10.6640625" customWidth="1"/>
    <col min="2282" max="2282" width="3.6640625" customWidth="1"/>
    <col min="2283" max="2283" width="27.88671875" customWidth="1"/>
    <col min="2284" max="2284" width="3.6640625" customWidth="1"/>
    <col min="2285" max="2324" width="0" hidden="1" customWidth="1"/>
    <col min="2325" max="2325" width="10.33203125" customWidth="1"/>
    <col min="2327" max="2327" width="12.5546875" customWidth="1"/>
    <col min="2331" max="2331" width="10.6640625" customWidth="1"/>
    <col min="2538" max="2538" width="3.6640625" customWidth="1"/>
    <col min="2539" max="2539" width="27.88671875" customWidth="1"/>
    <col min="2540" max="2540" width="3.6640625" customWidth="1"/>
    <col min="2541" max="2580" width="0" hidden="1" customWidth="1"/>
    <col min="2581" max="2581" width="10.33203125" customWidth="1"/>
    <col min="2583" max="2583" width="12.5546875" customWidth="1"/>
    <col min="2587" max="2587" width="10.6640625" customWidth="1"/>
    <col min="2794" max="2794" width="3.6640625" customWidth="1"/>
    <col min="2795" max="2795" width="27.88671875" customWidth="1"/>
    <col min="2796" max="2796" width="3.6640625" customWidth="1"/>
    <col min="2797" max="2836" width="0" hidden="1" customWidth="1"/>
    <col min="2837" max="2837" width="10.33203125" customWidth="1"/>
    <col min="2839" max="2839" width="12.5546875" customWidth="1"/>
    <col min="2843" max="2843" width="10.6640625" customWidth="1"/>
    <col min="3050" max="3050" width="3.6640625" customWidth="1"/>
    <col min="3051" max="3051" width="27.88671875" customWidth="1"/>
    <col min="3052" max="3052" width="3.6640625" customWidth="1"/>
    <col min="3053" max="3092" width="0" hidden="1" customWidth="1"/>
    <col min="3093" max="3093" width="10.33203125" customWidth="1"/>
    <col min="3095" max="3095" width="12.5546875" customWidth="1"/>
    <col min="3099" max="3099" width="10.6640625" customWidth="1"/>
    <col min="3306" max="3306" width="3.6640625" customWidth="1"/>
    <col min="3307" max="3307" width="27.88671875" customWidth="1"/>
    <col min="3308" max="3308" width="3.6640625" customWidth="1"/>
    <col min="3309" max="3348" width="0" hidden="1" customWidth="1"/>
    <col min="3349" max="3349" width="10.33203125" customWidth="1"/>
    <col min="3351" max="3351" width="12.5546875" customWidth="1"/>
    <col min="3355" max="3355" width="10.6640625" customWidth="1"/>
    <col min="3562" max="3562" width="3.6640625" customWidth="1"/>
    <col min="3563" max="3563" width="27.88671875" customWidth="1"/>
    <col min="3564" max="3564" width="3.6640625" customWidth="1"/>
    <col min="3565" max="3604" width="0" hidden="1" customWidth="1"/>
    <col min="3605" max="3605" width="10.33203125" customWidth="1"/>
    <col min="3607" max="3607" width="12.5546875" customWidth="1"/>
    <col min="3611" max="3611" width="10.6640625" customWidth="1"/>
    <col min="3818" max="3818" width="3.6640625" customWidth="1"/>
    <col min="3819" max="3819" width="27.88671875" customWidth="1"/>
    <col min="3820" max="3820" width="3.6640625" customWidth="1"/>
    <col min="3821" max="3860" width="0" hidden="1" customWidth="1"/>
    <col min="3861" max="3861" width="10.33203125" customWidth="1"/>
    <col min="3863" max="3863" width="12.5546875" customWidth="1"/>
    <col min="3867" max="3867" width="10.6640625" customWidth="1"/>
    <col min="4074" max="4074" width="3.6640625" customWidth="1"/>
    <col min="4075" max="4075" width="27.88671875" customWidth="1"/>
    <col min="4076" max="4076" width="3.6640625" customWidth="1"/>
    <col min="4077" max="4116" width="0" hidden="1" customWidth="1"/>
    <col min="4117" max="4117" width="10.33203125" customWidth="1"/>
    <col min="4119" max="4119" width="12.5546875" customWidth="1"/>
    <col min="4123" max="4123" width="10.6640625" customWidth="1"/>
    <col min="4330" max="4330" width="3.6640625" customWidth="1"/>
    <col min="4331" max="4331" width="27.88671875" customWidth="1"/>
    <col min="4332" max="4332" width="3.6640625" customWidth="1"/>
    <col min="4333" max="4372" width="0" hidden="1" customWidth="1"/>
    <col min="4373" max="4373" width="10.33203125" customWidth="1"/>
    <col min="4375" max="4375" width="12.5546875" customWidth="1"/>
    <col min="4379" max="4379" width="10.6640625" customWidth="1"/>
    <col min="4586" max="4586" width="3.6640625" customWidth="1"/>
    <col min="4587" max="4587" width="27.88671875" customWidth="1"/>
    <col min="4588" max="4588" width="3.6640625" customWidth="1"/>
    <col min="4589" max="4628" width="0" hidden="1" customWidth="1"/>
    <col min="4629" max="4629" width="10.33203125" customWidth="1"/>
    <col min="4631" max="4631" width="12.5546875" customWidth="1"/>
    <col min="4635" max="4635" width="10.6640625" customWidth="1"/>
    <col min="4842" max="4842" width="3.6640625" customWidth="1"/>
    <col min="4843" max="4843" width="27.88671875" customWidth="1"/>
    <col min="4844" max="4844" width="3.6640625" customWidth="1"/>
    <col min="4845" max="4884" width="0" hidden="1" customWidth="1"/>
    <col min="4885" max="4885" width="10.33203125" customWidth="1"/>
    <col min="4887" max="4887" width="12.5546875" customWidth="1"/>
    <col min="4891" max="4891" width="10.6640625" customWidth="1"/>
    <col min="5098" max="5098" width="3.6640625" customWidth="1"/>
    <col min="5099" max="5099" width="27.88671875" customWidth="1"/>
    <col min="5100" max="5100" width="3.6640625" customWidth="1"/>
    <col min="5101" max="5140" width="0" hidden="1" customWidth="1"/>
    <col min="5141" max="5141" width="10.33203125" customWidth="1"/>
    <col min="5143" max="5143" width="12.5546875" customWidth="1"/>
    <col min="5147" max="5147" width="10.6640625" customWidth="1"/>
    <col min="5354" max="5354" width="3.6640625" customWidth="1"/>
    <col min="5355" max="5355" width="27.88671875" customWidth="1"/>
    <col min="5356" max="5356" width="3.6640625" customWidth="1"/>
    <col min="5357" max="5396" width="0" hidden="1" customWidth="1"/>
    <col min="5397" max="5397" width="10.33203125" customWidth="1"/>
    <col min="5399" max="5399" width="12.5546875" customWidth="1"/>
    <col min="5403" max="5403" width="10.6640625" customWidth="1"/>
    <col min="5610" max="5610" width="3.6640625" customWidth="1"/>
    <col min="5611" max="5611" width="27.88671875" customWidth="1"/>
    <col min="5612" max="5612" width="3.6640625" customWidth="1"/>
    <col min="5613" max="5652" width="0" hidden="1" customWidth="1"/>
    <col min="5653" max="5653" width="10.33203125" customWidth="1"/>
    <col min="5655" max="5655" width="12.5546875" customWidth="1"/>
    <col min="5659" max="5659" width="10.6640625" customWidth="1"/>
    <col min="5866" max="5866" width="3.6640625" customWidth="1"/>
    <col min="5867" max="5867" width="27.88671875" customWidth="1"/>
    <col min="5868" max="5868" width="3.6640625" customWidth="1"/>
    <col min="5869" max="5908" width="0" hidden="1" customWidth="1"/>
    <col min="5909" max="5909" width="10.33203125" customWidth="1"/>
    <col min="5911" max="5911" width="12.5546875" customWidth="1"/>
    <col min="5915" max="5915" width="10.6640625" customWidth="1"/>
    <col min="6122" max="6122" width="3.6640625" customWidth="1"/>
    <col min="6123" max="6123" width="27.88671875" customWidth="1"/>
    <col min="6124" max="6124" width="3.6640625" customWidth="1"/>
    <col min="6125" max="6164" width="0" hidden="1" customWidth="1"/>
    <col min="6165" max="6165" width="10.33203125" customWidth="1"/>
    <col min="6167" max="6167" width="12.5546875" customWidth="1"/>
    <col min="6171" max="6171" width="10.6640625" customWidth="1"/>
    <col min="6378" max="6378" width="3.6640625" customWidth="1"/>
    <col min="6379" max="6379" width="27.88671875" customWidth="1"/>
    <col min="6380" max="6380" width="3.6640625" customWidth="1"/>
    <col min="6381" max="6420" width="0" hidden="1" customWidth="1"/>
    <col min="6421" max="6421" width="10.33203125" customWidth="1"/>
    <col min="6423" max="6423" width="12.5546875" customWidth="1"/>
    <col min="6427" max="6427" width="10.6640625" customWidth="1"/>
    <col min="6634" max="6634" width="3.6640625" customWidth="1"/>
    <col min="6635" max="6635" width="27.88671875" customWidth="1"/>
    <col min="6636" max="6636" width="3.6640625" customWidth="1"/>
    <col min="6637" max="6676" width="0" hidden="1" customWidth="1"/>
    <col min="6677" max="6677" width="10.33203125" customWidth="1"/>
    <col min="6679" max="6679" width="12.5546875" customWidth="1"/>
    <col min="6683" max="6683" width="10.6640625" customWidth="1"/>
    <col min="6890" max="6890" width="3.6640625" customWidth="1"/>
    <col min="6891" max="6891" width="27.88671875" customWidth="1"/>
    <col min="6892" max="6892" width="3.6640625" customWidth="1"/>
    <col min="6893" max="6932" width="0" hidden="1" customWidth="1"/>
    <col min="6933" max="6933" width="10.33203125" customWidth="1"/>
    <col min="6935" max="6935" width="12.5546875" customWidth="1"/>
    <col min="6939" max="6939" width="10.6640625" customWidth="1"/>
    <col min="7146" max="7146" width="3.6640625" customWidth="1"/>
    <col min="7147" max="7147" width="27.88671875" customWidth="1"/>
    <col min="7148" max="7148" width="3.6640625" customWidth="1"/>
    <col min="7149" max="7188" width="0" hidden="1" customWidth="1"/>
    <col min="7189" max="7189" width="10.33203125" customWidth="1"/>
    <col min="7191" max="7191" width="12.5546875" customWidth="1"/>
    <col min="7195" max="7195" width="10.6640625" customWidth="1"/>
    <col min="7402" max="7402" width="3.6640625" customWidth="1"/>
    <col min="7403" max="7403" width="27.88671875" customWidth="1"/>
    <col min="7404" max="7404" width="3.6640625" customWidth="1"/>
    <col min="7405" max="7444" width="0" hidden="1" customWidth="1"/>
    <col min="7445" max="7445" width="10.33203125" customWidth="1"/>
    <col min="7447" max="7447" width="12.5546875" customWidth="1"/>
    <col min="7451" max="7451" width="10.6640625" customWidth="1"/>
    <col min="7658" max="7658" width="3.6640625" customWidth="1"/>
    <col min="7659" max="7659" width="27.88671875" customWidth="1"/>
    <col min="7660" max="7660" width="3.6640625" customWidth="1"/>
    <col min="7661" max="7700" width="0" hidden="1" customWidth="1"/>
    <col min="7701" max="7701" width="10.33203125" customWidth="1"/>
    <col min="7703" max="7703" width="12.5546875" customWidth="1"/>
    <col min="7707" max="7707" width="10.6640625" customWidth="1"/>
    <col min="7914" max="7914" width="3.6640625" customWidth="1"/>
    <col min="7915" max="7915" width="27.88671875" customWidth="1"/>
    <col min="7916" max="7916" width="3.6640625" customWidth="1"/>
    <col min="7917" max="7956" width="0" hidden="1" customWidth="1"/>
    <col min="7957" max="7957" width="10.33203125" customWidth="1"/>
    <col min="7959" max="7959" width="12.5546875" customWidth="1"/>
    <col min="7963" max="7963" width="10.6640625" customWidth="1"/>
    <col min="8170" max="8170" width="3.6640625" customWidth="1"/>
    <col min="8171" max="8171" width="27.88671875" customWidth="1"/>
    <col min="8172" max="8172" width="3.6640625" customWidth="1"/>
    <col min="8173" max="8212" width="0" hidden="1" customWidth="1"/>
    <col min="8213" max="8213" width="10.33203125" customWidth="1"/>
    <col min="8215" max="8215" width="12.5546875" customWidth="1"/>
    <col min="8219" max="8219" width="10.6640625" customWidth="1"/>
    <col min="8426" max="8426" width="3.6640625" customWidth="1"/>
    <col min="8427" max="8427" width="27.88671875" customWidth="1"/>
    <col min="8428" max="8428" width="3.6640625" customWidth="1"/>
    <col min="8429" max="8468" width="0" hidden="1" customWidth="1"/>
    <col min="8469" max="8469" width="10.33203125" customWidth="1"/>
    <col min="8471" max="8471" width="12.5546875" customWidth="1"/>
    <col min="8475" max="8475" width="10.6640625" customWidth="1"/>
    <col min="8682" max="8682" width="3.6640625" customWidth="1"/>
    <col min="8683" max="8683" width="27.88671875" customWidth="1"/>
    <col min="8684" max="8684" width="3.6640625" customWidth="1"/>
    <col min="8685" max="8724" width="0" hidden="1" customWidth="1"/>
    <col min="8725" max="8725" width="10.33203125" customWidth="1"/>
    <col min="8727" max="8727" width="12.5546875" customWidth="1"/>
    <col min="8731" max="8731" width="10.6640625" customWidth="1"/>
    <col min="8938" max="8938" width="3.6640625" customWidth="1"/>
    <col min="8939" max="8939" width="27.88671875" customWidth="1"/>
    <col min="8940" max="8940" width="3.6640625" customWidth="1"/>
    <col min="8941" max="8980" width="0" hidden="1" customWidth="1"/>
    <col min="8981" max="8981" width="10.33203125" customWidth="1"/>
    <col min="8983" max="8983" width="12.5546875" customWidth="1"/>
    <col min="8987" max="8987" width="10.6640625" customWidth="1"/>
    <col min="9194" max="9194" width="3.6640625" customWidth="1"/>
    <col min="9195" max="9195" width="27.88671875" customWidth="1"/>
    <col min="9196" max="9196" width="3.6640625" customWidth="1"/>
    <col min="9197" max="9236" width="0" hidden="1" customWidth="1"/>
    <col min="9237" max="9237" width="10.33203125" customWidth="1"/>
    <col min="9239" max="9239" width="12.5546875" customWidth="1"/>
    <col min="9243" max="9243" width="10.6640625" customWidth="1"/>
    <col min="9450" max="9450" width="3.6640625" customWidth="1"/>
    <col min="9451" max="9451" width="27.88671875" customWidth="1"/>
    <col min="9452" max="9452" width="3.6640625" customWidth="1"/>
    <col min="9453" max="9492" width="0" hidden="1" customWidth="1"/>
    <col min="9493" max="9493" width="10.33203125" customWidth="1"/>
    <col min="9495" max="9495" width="12.5546875" customWidth="1"/>
    <col min="9499" max="9499" width="10.6640625" customWidth="1"/>
    <col min="9706" max="9706" width="3.6640625" customWidth="1"/>
    <col min="9707" max="9707" width="27.88671875" customWidth="1"/>
    <col min="9708" max="9708" width="3.6640625" customWidth="1"/>
    <col min="9709" max="9748" width="0" hidden="1" customWidth="1"/>
    <col min="9749" max="9749" width="10.33203125" customWidth="1"/>
    <col min="9751" max="9751" width="12.5546875" customWidth="1"/>
    <col min="9755" max="9755" width="10.6640625" customWidth="1"/>
    <col min="9962" max="9962" width="3.6640625" customWidth="1"/>
    <col min="9963" max="9963" width="27.88671875" customWidth="1"/>
    <col min="9964" max="9964" width="3.6640625" customWidth="1"/>
    <col min="9965" max="10004" width="0" hidden="1" customWidth="1"/>
    <col min="10005" max="10005" width="10.33203125" customWidth="1"/>
    <col min="10007" max="10007" width="12.5546875" customWidth="1"/>
    <col min="10011" max="10011" width="10.6640625" customWidth="1"/>
    <col min="10218" max="10218" width="3.6640625" customWidth="1"/>
    <col min="10219" max="10219" width="27.88671875" customWidth="1"/>
    <col min="10220" max="10220" width="3.6640625" customWidth="1"/>
    <col min="10221" max="10260" width="0" hidden="1" customWidth="1"/>
    <col min="10261" max="10261" width="10.33203125" customWidth="1"/>
    <col min="10263" max="10263" width="12.5546875" customWidth="1"/>
    <col min="10267" max="10267" width="10.6640625" customWidth="1"/>
    <col min="10474" max="10474" width="3.6640625" customWidth="1"/>
    <col min="10475" max="10475" width="27.88671875" customWidth="1"/>
    <col min="10476" max="10476" width="3.6640625" customWidth="1"/>
    <col min="10477" max="10516" width="0" hidden="1" customWidth="1"/>
    <col min="10517" max="10517" width="10.33203125" customWidth="1"/>
    <col min="10519" max="10519" width="12.5546875" customWidth="1"/>
    <col min="10523" max="10523" width="10.6640625" customWidth="1"/>
    <col min="10730" max="10730" width="3.6640625" customWidth="1"/>
    <col min="10731" max="10731" width="27.88671875" customWidth="1"/>
    <col min="10732" max="10732" width="3.6640625" customWidth="1"/>
    <col min="10733" max="10772" width="0" hidden="1" customWidth="1"/>
    <col min="10773" max="10773" width="10.33203125" customWidth="1"/>
    <col min="10775" max="10775" width="12.5546875" customWidth="1"/>
    <col min="10779" max="10779" width="10.6640625" customWidth="1"/>
    <col min="10986" max="10986" width="3.6640625" customWidth="1"/>
    <col min="10987" max="10987" width="27.88671875" customWidth="1"/>
    <col min="10988" max="10988" width="3.6640625" customWidth="1"/>
    <col min="10989" max="11028" width="0" hidden="1" customWidth="1"/>
    <col min="11029" max="11029" width="10.33203125" customWidth="1"/>
    <col min="11031" max="11031" width="12.5546875" customWidth="1"/>
    <col min="11035" max="11035" width="10.6640625" customWidth="1"/>
    <col min="11242" max="11242" width="3.6640625" customWidth="1"/>
    <col min="11243" max="11243" width="27.88671875" customWidth="1"/>
    <col min="11244" max="11244" width="3.6640625" customWidth="1"/>
    <col min="11245" max="11284" width="0" hidden="1" customWidth="1"/>
    <col min="11285" max="11285" width="10.33203125" customWidth="1"/>
    <col min="11287" max="11287" width="12.5546875" customWidth="1"/>
    <col min="11291" max="11291" width="10.6640625" customWidth="1"/>
    <col min="11498" max="11498" width="3.6640625" customWidth="1"/>
    <col min="11499" max="11499" width="27.88671875" customWidth="1"/>
    <col min="11500" max="11500" width="3.6640625" customWidth="1"/>
    <col min="11501" max="11540" width="0" hidden="1" customWidth="1"/>
    <col min="11541" max="11541" width="10.33203125" customWidth="1"/>
    <col min="11543" max="11543" width="12.5546875" customWidth="1"/>
    <col min="11547" max="11547" width="10.6640625" customWidth="1"/>
    <col min="11754" max="11754" width="3.6640625" customWidth="1"/>
    <col min="11755" max="11755" width="27.88671875" customWidth="1"/>
    <col min="11756" max="11756" width="3.6640625" customWidth="1"/>
    <col min="11757" max="11796" width="0" hidden="1" customWidth="1"/>
    <col min="11797" max="11797" width="10.33203125" customWidth="1"/>
    <col min="11799" max="11799" width="12.5546875" customWidth="1"/>
    <col min="11803" max="11803" width="10.6640625" customWidth="1"/>
    <col min="12010" max="12010" width="3.6640625" customWidth="1"/>
    <col min="12011" max="12011" width="27.88671875" customWidth="1"/>
    <col min="12012" max="12012" width="3.6640625" customWidth="1"/>
    <col min="12013" max="12052" width="0" hidden="1" customWidth="1"/>
    <col min="12053" max="12053" width="10.33203125" customWidth="1"/>
    <col min="12055" max="12055" width="12.5546875" customWidth="1"/>
    <col min="12059" max="12059" width="10.6640625" customWidth="1"/>
    <col min="12266" max="12266" width="3.6640625" customWidth="1"/>
    <col min="12267" max="12267" width="27.88671875" customWidth="1"/>
    <col min="12268" max="12268" width="3.6640625" customWidth="1"/>
    <col min="12269" max="12308" width="0" hidden="1" customWidth="1"/>
    <col min="12309" max="12309" width="10.33203125" customWidth="1"/>
    <col min="12311" max="12311" width="12.5546875" customWidth="1"/>
    <col min="12315" max="12315" width="10.6640625" customWidth="1"/>
    <col min="12522" max="12522" width="3.6640625" customWidth="1"/>
    <col min="12523" max="12523" width="27.88671875" customWidth="1"/>
    <col min="12524" max="12524" width="3.6640625" customWidth="1"/>
    <col min="12525" max="12564" width="0" hidden="1" customWidth="1"/>
    <col min="12565" max="12565" width="10.33203125" customWidth="1"/>
    <col min="12567" max="12567" width="12.5546875" customWidth="1"/>
    <col min="12571" max="12571" width="10.6640625" customWidth="1"/>
    <col min="12778" max="12778" width="3.6640625" customWidth="1"/>
    <col min="12779" max="12779" width="27.88671875" customWidth="1"/>
    <col min="12780" max="12780" width="3.6640625" customWidth="1"/>
    <col min="12781" max="12820" width="0" hidden="1" customWidth="1"/>
    <col min="12821" max="12821" width="10.33203125" customWidth="1"/>
    <col min="12823" max="12823" width="12.5546875" customWidth="1"/>
    <col min="12827" max="12827" width="10.6640625" customWidth="1"/>
    <col min="13034" max="13034" width="3.6640625" customWidth="1"/>
    <col min="13035" max="13035" width="27.88671875" customWidth="1"/>
    <col min="13036" max="13036" width="3.6640625" customWidth="1"/>
    <col min="13037" max="13076" width="0" hidden="1" customWidth="1"/>
    <col min="13077" max="13077" width="10.33203125" customWidth="1"/>
    <col min="13079" max="13079" width="12.5546875" customWidth="1"/>
    <col min="13083" max="13083" width="10.6640625" customWidth="1"/>
    <col min="13290" max="13290" width="3.6640625" customWidth="1"/>
    <col min="13291" max="13291" width="27.88671875" customWidth="1"/>
    <col min="13292" max="13292" width="3.6640625" customWidth="1"/>
    <col min="13293" max="13332" width="0" hidden="1" customWidth="1"/>
    <col min="13333" max="13333" width="10.33203125" customWidth="1"/>
    <col min="13335" max="13335" width="12.5546875" customWidth="1"/>
    <col min="13339" max="13339" width="10.6640625" customWidth="1"/>
    <col min="13546" max="13546" width="3.6640625" customWidth="1"/>
    <col min="13547" max="13547" width="27.88671875" customWidth="1"/>
    <col min="13548" max="13548" width="3.6640625" customWidth="1"/>
    <col min="13549" max="13588" width="0" hidden="1" customWidth="1"/>
    <col min="13589" max="13589" width="10.33203125" customWidth="1"/>
    <col min="13591" max="13591" width="12.5546875" customWidth="1"/>
    <col min="13595" max="13595" width="10.6640625" customWidth="1"/>
    <col min="13802" max="13802" width="3.6640625" customWidth="1"/>
    <col min="13803" max="13803" width="27.88671875" customWidth="1"/>
    <col min="13804" max="13804" width="3.6640625" customWidth="1"/>
    <col min="13805" max="13844" width="0" hidden="1" customWidth="1"/>
    <col min="13845" max="13845" width="10.33203125" customWidth="1"/>
    <col min="13847" max="13847" width="12.5546875" customWidth="1"/>
    <col min="13851" max="13851" width="10.6640625" customWidth="1"/>
    <col min="14058" max="14058" width="3.6640625" customWidth="1"/>
    <col min="14059" max="14059" width="27.88671875" customWidth="1"/>
    <col min="14060" max="14060" width="3.6640625" customWidth="1"/>
    <col min="14061" max="14100" width="0" hidden="1" customWidth="1"/>
    <col min="14101" max="14101" width="10.33203125" customWidth="1"/>
    <col min="14103" max="14103" width="12.5546875" customWidth="1"/>
    <col min="14107" max="14107" width="10.6640625" customWidth="1"/>
    <col min="14314" max="14314" width="3.6640625" customWidth="1"/>
    <col min="14315" max="14315" width="27.88671875" customWidth="1"/>
    <col min="14316" max="14316" width="3.6640625" customWidth="1"/>
    <col min="14317" max="14356" width="0" hidden="1" customWidth="1"/>
    <col min="14357" max="14357" width="10.33203125" customWidth="1"/>
    <col min="14359" max="14359" width="12.5546875" customWidth="1"/>
    <col min="14363" max="14363" width="10.6640625" customWidth="1"/>
    <col min="14570" max="14570" width="3.6640625" customWidth="1"/>
    <col min="14571" max="14571" width="27.88671875" customWidth="1"/>
    <col min="14572" max="14572" width="3.6640625" customWidth="1"/>
    <col min="14573" max="14612" width="0" hidden="1" customWidth="1"/>
    <col min="14613" max="14613" width="10.33203125" customWidth="1"/>
    <col min="14615" max="14615" width="12.5546875" customWidth="1"/>
    <col min="14619" max="14619" width="10.6640625" customWidth="1"/>
    <col min="14826" max="14826" width="3.6640625" customWidth="1"/>
    <col min="14827" max="14827" width="27.88671875" customWidth="1"/>
    <col min="14828" max="14828" width="3.6640625" customWidth="1"/>
    <col min="14829" max="14868" width="0" hidden="1" customWidth="1"/>
    <col min="14869" max="14869" width="10.33203125" customWidth="1"/>
    <col min="14871" max="14871" width="12.5546875" customWidth="1"/>
    <col min="14875" max="14875" width="10.6640625" customWidth="1"/>
    <col min="15082" max="15082" width="3.6640625" customWidth="1"/>
    <col min="15083" max="15083" width="27.88671875" customWidth="1"/>
    <col min="15084" max="15084" width="3.6640625" customWidth="1"/>
    <col min="15085" max="15124" width="0" hidden="1" customWidth="1"/>
    <col min="15125" max="15125" width="10.33203125" customWidth="1"/>
    <col min="15127" max="15127" width="12.5546875" customWidth="1"/>
    <col min="15131" max="15131" width="10.6640625" customWidth="1"/>
    <col min="15338" max="15338" width="3.6640625" customWidth="1"/>
    <col min="15339" max="15339" width="27.88671875" customWidth="1"/>
    <col min="15340" max="15340" width="3.6640625" customWidth="1"/>
    <col min="15341" max="15380" width="0" hidden="1" customWidth="1"/>
    <col min="15381" max="15381" width="10.33203125" customWidth="1"/>
    <col min="15383" max="15383" width="12.5546875" customWidth="1"/>
    <col min="15387" max="15387" width="10.6640625" customWidth="1"/>
    <col min="15594" max="15594" width="3.6640625" customWidth="1"/>
    <col min="15595" max="15595" width="27.88671875" customWidth="1"/>
    <col min="15596" max="15596" width="3.6640625" customWidth="1"/>
    <col min="15597" max="15636" width="0" hidden="1" customWidth="1"/>
    <col min="15637" max="15637" width="10.33203125" customWidth="1"/>
    <col min="15639" max="15639" width="12.5546875" customWidth="1"/>
    <col min="15643" max="15643" width="10.6640625" customWidth="1"/>
    <col min="15850" max="15850" width="3.6640625" customWidth="1"/>
    <col min="15851" max="15851" width="27.88671875" customWidth="1"/>
    <col min="15852" max="15852" width="3.6640625" customWidth="1"/>
    <col min="15853" max="15892" width="0" hidden="1" customWidth="1"/>
    <col min="15893" max="15893" width="10.33203125" customWidth="1"/>
    <col min="15895" max="15895" width="12.5546875" customWidth="1"/>
    <col min="15899" max="15899" width="10.6640625" customWidth="1"/>
    <col min="16106" max="16106" width="3.6640625" customWidth="1"/>
    <col min="16107" max="16107" width="27.88671875" customWidth="1"/>
    <col min="16108" max="16108" width="3.6640625" customWidth="1"/>
    <col min="16109" max="16148" width="0" hidden="1" customWidth="1"/>
    <col min="16149" max="16149" width="10.33203125" customWidth="1"/>
    <col min="16151" max="16151" width="12.5546875" customWidth="1"/>
    <col min="16155" max="16155" width="10.6640625" customWidth="1"/>
  </cols>
  <sheetData>
    <row r="1" spans="1:38" ht="15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/>
    </row>
    <row r="2" spans="1:38" ht="28.5" customHeight="1" x14ac:dyDescent="0.3">
      <c r="A2" s="1"/>
      <c r="B2" s="250"/>
      <c r="C2" s="2"/>
      <c r="D2" s="542" t="s">
        <v>368</v>
      </c>
      <c r="E2" s="542"/>
      <c r="F2" s="542"/>
      <c r="G2" s="542"/>
      <c r="H2" s="542"/>
      <c r="I2" s="545" t="s">
        <v>123</v>
      </c>
      <c r="J2" s="534" t="s">
        <v>369</v>
      </c>
      <c r="K2" s="534"/>
      <c r="L2" s="534"/>
      <c r="M2" s="534"/>
      <c r="N2" s="534"/>
      <c r="O2" s="535" t="s">
        <v>123</v>
      </c>
      <c r="P2" s="533" t="s">
        <v>364</v>
      </c>
      <c r="Q2" s="533"/>
      <c r="R2" s="538" t="s">
        <v>123</v>
      </c>
      <c r="S2" s="552" t="s">
        <v>365</v>
      </c>
      <c r="T2" s="552"/>
      <c r="U2" s="552"/>
      <c r="V2" s="553" t="s">
        <v>123</v>
      </c>
      <c r="W2" s="543" t="s">
        <v>366</v>
      </c>
      <c r="X2" s="543"/>
      <c r="Y2" s="543"/>
      <c r="Z2" s="548" t="s">
        <v>123</v>
      </c>
      <c r="AA2" s="556" t="s">
        <v>374</v>
      </c>
      <c r="AB2" s="556"/>
      <c r="AC2" s="556"/>
      <c r="AD2" s="556"/>
      <c r="AE2" s="557" t="s">
        <v>123</v>
      </c>
      <c r="AF2" s="544" t="s">
        <v>350</v>
      </c>
      <c r="AG2" s="544"/>
      <c r="AH2" s="544"/>
      <c r="AI2" s="544"/>
      <c r="AJ2" s="544"/>
      <c r="AK2" s="551" t="s">
        <v>123</v>
      </c>
      <c r="AL2" s="527" t="s">
        <v>142</v>
      </c>
    </row>
    <row r="3" spans="1:38" s="33" customFormat="1" ht="51" x14ac:dyDescent="0.3">
      <c r="A3" s="6"/>
      <c r="B3" s="63" t="s">
        <v>410</v>
      </c>
      <c r="C3" s="8"/>
      <c r="D3" s="421" t="s">
        <v>320</v>
      </c>
      <c r="E3" s="430" t="s">
        <v>341</v>
      </c>
      <c r="F3" s="430" t="s">
        <v>165</v>
      </c>
      <c r="G3" s="423" t="s">
        <v>180</v>
      </c>
      <c r="H3" s="430" t="s">
        <v>145</v>
      </c>
      <c r="I3" s="546"/>
      <c r="J3" s="210" t="s">
        <v>346</v>
      </c>
      <c r="K3" s="210" t="s">
        <v>341</v>
      </c>
      <c r="L3" s="210" t="s">
        <v>165</v>
      </c>
      <c r="M3" s="41" t="s">
        <v>180</v>
      </c>
      <c r="N3" s="41" t="s">
        <v>145</v>
      </c>
      <c r="O3" s="536"/>
      <c r="P3" s="211" t="s">
        <v>200</v>
      </c>
      <c r="Q3" s="202" t="s">
        <v>154</v>
      </c>
      <c r="R3" s="539"/>
      <c r="S3" s="346" t="s">
        <v>289</v>
      </c>
      <c r="T3" s="346" t="s">
        <v>163</v>
      </c>
      <c r="U3" s="347" t="s">
        <v>146</v>
      </c>
      <c r="V3" s="554"/>
      <c r="W3" s="213" t="s">
        <v>286</v>
      </c>
      <c r="X3" s="214" t="s">
        <v>297</v>
      </c>
      <c r="Y3" s="214" t="s">
        <v>147</v>
      </c>
      <c r="Z3" s="549"/>
      <c r="AA3" s="399" t="s">
        <v>286</v>
      </c>
      <c r="AB3" s="399"/>
      <c r="AC3" s="399" t="s">
        <v>115</v>
      </c>
      <c r="AD3" s="400" t="s">
        <v>145</v>
      </c>
      <c r="AE3" s="558"/>
      <c r="AF3" s="217" t="s">
        <v>286</v>
      </c>
      <c r="AG3" s="217"/>
      <c r="AH3" s="217" t="s">
        <v>141</v>
      </c>
      <c r="AI3" s="217" t="s">
        <v>115</v>
      </c>
      <c r="AJ3" s="218" t="s">
        <v>145</v>
      </c>
      <c r="AK3" s="549"/>
      <c r="AL3" s="532"/>
    </row>
    <row r="4" spans="1:38" x14ac:dyDescent="0.3">
      <c r="A4" s="6"/>
      <c r="B4" s="251" t="s">
        <v>4</v>
      </c>
      <c r="C4" s="8"/>
      <c r="D4" s="435" t="s">
        <v>153</v>
      </c>
      <c r="E4" s="435" t="s">
        <v>153</v>
      </c>
      <c r="F4" s="435" t="s">
        <v>153</v>
      </c>
      <c r="G4" s="426" t="s">
        <v>153</v>
      </c>
      <c r="H4" s="435" t="s">
        <v>153</v>
      </c>
      <c r="I4" s="547"/>
      <c r="J4" s="341" t="s">
        <v>236</v>
      </c>
      <c r="K4" s="341" t="s">
        <v>236</v>
      </c>
      <c r="L4" s="341" t="s">
        <v>236</v>
      </c>
      <c r="M4" s="153" t="s">
        <v>236</v>
      </c>
      <c r="N4" s="153" t="s">
        <v>236</v>
      </c>
      <c r="O4" s="537"/>
      <c r="P4" s="203" t="s">
        <v>236</v>
      </c>
      <c r="Q4" s="206" t="s">
        <v>236</v>
      </c>
      <c r="R4" s="540"/>
      <c r="S4" s="349" t="s">
        <v>236</v>
      </c>
      <c r="T4" s="349" t="s">
        <v>236</v>
      </c>
      <c r="U4" s="349" t="s">
        <v>236</v>
      </c>
      <c r="V4" s="555"/>
      <c r="W4" s="154" t="s">
        <v>236</v>
      </c>
      <c r="X4" s="194" t="s">
        <v>236</v>
      </c>
      <c r="Y4" s="154" t="s">
        <v>236</v>
      </c>
      <c r="Z4" s="550"/>
      <c r="AA4" s="402" t="s">
        <v>236</v>
      </c>
      <c r="AB4" s="402" t="s">
        <v>236</v>
      </c>
      <c r="AC4" s="402" t="s">
        <v>236</v>
      </c>
      <c r="AD4" s="402" t="s">
        <v>236</v>
      </c>
      <c r="AE4" s="559"/>
      <c r="AF4" s="160" t="s">
        <v>236</v>
      </c>
      <c r="AG4" s="160" t="s">
        <v>236</v>
      </c>
      <c r="AH4" s="160" t="s">
        <v>236</v>
      </c>
      <c r="AI4" s="160" t="s">
        <v>236</v>
      </c>
      <c r="AJ4" s="160" t="s">
        <v>236</v>
      </c>
      <c r="AK4" s="550"/>
      <c r="AL4" s="532"/>
    </row>
    <row r="5" spans="1:38" ht="16.5" customHeight="1" x14ac:dyDescent="0.3">
      <c r="A5" s="10"/>
      <c r="B5" s="252" t="s">
        <v>5</v>
      </c>
      <c r="C5" s="11"/>
      <c r="D5" s="433" t="s">
        <v>85</v>
      </c>
      <c r="E5" s="433" t="s">
        <v>7</v>
      </c>
      <c r="F5" s="433" t="s">
        <v>113</v>
      </c>
      <c r="G5" s="446" t="s">
        <v>6</v>
      </c>
      <c r="H5" s="433" t="s">
        <v>243</v>
      </c>
      <c r="I5" s="192" t="s">
        <v>307</v>
      </c>
      <c r="J5" s="345" t="s">
        <v>85</v>
      </c>
      <c r="K5" s="345" t="s">
        <v>7</v>
      </c>
      <c r="L5" s="342" t="s">
        <v>169</v>
      </c>
      <c r="M5" s="342" t="s">
        <v>6</v>
      </c>
      <c r="N5" s="342" t="s">
        <v>257</v>
      </c>
      <c r="O5" s="193">
        <v>1</v>
      </c>
      <c r="P5" s="220" t="s">
        <v>9</v>
      </c>
      <c r="Q5" s="204" t="s">
        <v>6</v>
      </c>
      <c r="R5" s="193">
        <v>1</v>
      </c>
      <c r="S5" s="351" t="s">
        <v>113</v>
      </c>
      <c r="T5" s="351" t="s">
        <v>6</v>
      </c>
      <c r="U5" s="351" t="s">
        <v>9</v>
      </c>
      <c r="V5" s="193">
        <v>1</v>
      </c>
      <c r="W5" s="155" t="s">
        <v>284</v>
      </c>
      <c r="X5" s="155" t="s">
        <v>159</v>
      </c>
      <c r="Y5" s="155" t="s">
        <v>9</v>
      </c>
      <c r="Z5" s="192" t="s">
        <v>307</v>
      </c>
      <c r="AA5" s="404" t="s">
        <v>284</v>
      </c>
      <c r="AB5" s="411"/>
      <c r="AC5" s="404" t="s">
        <v>6</v>
      </c>
      <c r="AD5" s="404" t="s">
        <v>138</v>
      </c>
      <c r="AE5" s="192" t="s">
        <v>307</v>
      </c>
      <c r="AF5" s="161" t="s">
        <v>284</v>
      </c>
      <c r="AG5" s="323"/>
      <c r="AH5" s="163" t="s">
        <v>245</v>
      </c>
      <c r="AI5" s="161" t="s">
        <v>6</v>
      </c>
      <c r="AJ5" s="161" t="s">
        <v>138</v>
      </c>
      <c r="AK5" s="192"/>
      <c r="AL5" s="181">
        <f>AK5+AE5+Z5+V5+R5+O5+I5</f>
        <v>6</v>
      </c>
    </row>
    <row r="6" spans="1:38" x14ac:dyDescent="0.3">
      <c r="A6" s="6"/>
      <c r="B6" s="63" t="s">
        <v>193</v>
      </c>
      <c r="C6" s="51"/>
      <c r="D6" s="31"/>
      <c r="E6" s="12"/>
      <c r="F6" s="32"/>
      <c r="G6" s="32"/>
      <c r="H6" s="32"/>
      <c r="I6" s="146"/>
      <c r="J6" s="31"/>
      <c r="K6" s="12"/>
      <c r="L6" s="32"/>
      <c r="M6" s="32"/>
      <c r="N6" s="32"/>
      <c r="O6" s="146"/>
      <c r="P6" s="32"/>
      <c r="Q6" s="32"/>
      <c r="R6" s="32"/>
      <c r="S6" s="146"/>
      <c r="T6" s="32"/>
      <c r="U6" s="32"/>
      <c r="V6" s="32"/>
      <c r="W6" s="32"/>
      <c r="X6" s="32"/>
      <c r="Y6" s="32"/>
      <c r="Z6" s="146"/>
      <c r="AA6" s="32"/>
      <c r="AB6" s="13"/>
      <c r="AC6" s="32"/>
      <c r="AD6" s="32"/>
      <c r="AE6" s="146"/>
      <c r="AF6" s="32"/>
      <c r="AG6" s="32"/>
      <c r="AH6" s="13"/>
      <c r="AI6" s="32"/>
      <c r="AJ6" s="32"/>
      <c r="AK6" s="146"/>
      <c r="AL6" s="175"/>
    </row>
    <row r="7" spans="1:38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427">
        <f>(D7+E7+F7+G7+H7)*$I$5</f>
        <v>0</v>
      </c>
      <c r="J7" s="37"/>
      <c r="K7" s="143"/>
      <c r="L7" s="37"/>
      <c r="M7" s="37"/>
      <c r="N7" s="37"/>
      <c r="O7" s="171">
        <f>(N7+M7+L7+K7+J7)*$O$5</f>
        <v>0</v>
      </c>
      <c r="P7" s="37"/>
      <c r="Q7" s="37"/>
      <c r="R7" s="205">
        <f>(Q7+P7)*$R$5</f>
        <v>0</v>
      </c>
      <c r="S7" s="37"/>
      <c r="T7" s="37"/>
      <c r="U7" s="37"/>
      <c r="V7" s="352">
        <f>(U7+T7+S7)*$V$5</f>
        <v>0</v>
      </c>
      <c r="W7" s="37"/>
      <c r="X7" s="37"/>
      <c r="Y7" s="37"/>
      <c r="Z7" s="172">
        <f>(W7+X7+Y7)*$Z$5</f>
        <v>0</v>
      </c>
      <c r="AA7" s="37"/>
      <c r="AB7" s="143"/>
      <c r="AC7" s="37"/>
      <c r="AD7" s="37"/>
      <c r="AE7" s="405">
        <f>(AA7+AC7+AD7)*$AE$5</f>
        <v>0</v>
      </c>
      <c r="AF7" s="37"/>
      <c r="AG7" s="37"/>
      <c r="AH7" s="143"/>
      <c r="AI7" s="37"/>
      <c r="AJ7" s="37"/>
      <c r="AK7" s="173">
        <f>(AJ7+AI7+AH7+AG7+AF7)*$AK$5</f>
        <v>0</v>
      </c>
      <c r="AL7" s="176">
        <f>AK7+AE7+Z7+V7+R7+O7+I7</f>
        <v>0</v>
      </c>
    </row>
    <row r="8" spans="1:38" x14ac:dyDescent="0.3">
      <c r="A8" s="14">
        <v>2</v>
      </c>
      <c r="B8" s="18" t="s">
        <v>13</v>
      </c>
      <c r="C8" s="19" t="s">
        <v>12</v>
      </c>
      <c r="D8" s="37"/>
      <c r="E8" s="143"/>
      <c r="F8" s="37"/>
      <c r="G8" s="37"/>
      <c r="H8" s="427">
        <v>0.03</v>
      </c>
      <c r="I8" s="427">
        <f t="shared" ref="I8:I71" si="0">(D8+E8+F8+G8+H8)*$I$5</f>
        <v>0.03</v>
      </c>
      <c r="J8" s="37"/>
      <c r="K8" s="143"/>
      <c r="L8" s="37"/>
      <c r="M8" s="37"/>
      <c r="N8" s="37"/>
      <c r="O8" s="171">
        <f t="shared" ref="O8:O71" si="1">(N8+M8+L8+K8+J8)*$O$5</f>
        <v>0</v>
      </c>
      <c r="P8" s="37"/>
      <c r="Q8" s="37"/>
      <c r="R8" s="205">
        <f t="shared" ref="R8:R71" si="2">(Q8+P8)*$R$5</f>
        <v>0</v>
      </c>
      <c r="S8" s="37"/>
      <c r="T8" s="37"/>
      <c r="U8" s="37"/>
      <c r="V8" s="352">
        <f t="shared" ref="V8:V71" si="3">(U8+T8+S8)*$V$5</f>
        <v>0</v>
      </c>
      <c r="W8" s="195"/>
      <c r="X8" s="37"/>
      <c r="Y8" s="37"/>
      <c r="Z8" s="172">
        <f t="shared" ref="Z8:Z71" si="4">(W8+X8+Y8)*$Z$5</f>
        <v>0</v>
      </c>
      <c r="AA8" s="195"/>
      <c r="AB8" s="325"/>
      <c r="AC8" s="195"/>
      <c r="AD8" s="417">
        <v>0.02</v>
      </c>
      <c r="AE8" s="405">
        <f t="shared" ref="AE8:AE71" si="5">(AA8+AC8+AD8)*$AE$5</f>
        <v>0.02</v>
      </c>
      <c r="AF8" s="195"/>
      <c r="AG8" s="37"/>
      <c r="AH8" s="325"/>
      <c r="AI8" s="195"/>
      <c r="AJ8" s="417">
        <v>0.02</v>
      </c>
      <c r="AK8" s="173">
        <f t="shared" ref="AK8:AK71" si="6">(AJ8+AI8+AH8+AG8+AF8)*$AK$5</f>
        <v>0</v>
      </c>
      <c r="AL8" s="176">
        <f t="shared" ref="AL8:AL71" si="7">AK8+AE8+Z8+V8+R8+O8+I8</f>
        <v>0.05</v>
      </c>
    </row>
    <row r="9" spans="1:38" x14ac:dyDescent="0.3">
      <c r="A9" s="14">
        <v>3</v>
      </c>
      <c r="B9" s="77" t="s">
        <v>144</v>
      </c>
      <c r="C9" s="16" t="s">
        <v>12</v>
      </c>
      <c r="D9" s="37"/>
      <c r="E9" s="143"/>
      <c r="F9" s="37"/>
      <c r="G9" s="37"/>
      <c r="H9" s="427">
        <v>0.04</v>
      </c>
      <c r="I9" s="427">
        <f t="shared" si="0"/>
        <v>0.04</v>
      </c>
      <c r="J9" s="37"/>
      <c r="K9" s="143"/>
      <c r="L9" s="37"/>
      <c r="M9" s="37"/>
      <c r="N9" s="427">
        <v>0.04</v>
      </c>
      <c r="O9" s="171">
        <f t="shared" si="1"/>
        <v>0.04</v>
      </c>
      <c r="P9" s="37"/>
      <c r="Q9" s="37"/>
      <c r="R9" s="205">
        <f t="shared" si="2"/>
        <v>0</v>
      </c>
      <c r="S9" s="37"/>
      <c r="T9" s="37"/>
      <c r="U9" s="172">
        <v>0.03</v>
      </c>
      <c r="V9" s="352">
        <f t="shared" si="3"/>
        <v>0.03</v>
      </c>
      <c r="W9" s="195"/>
      <c r="X9" s="37"/>
      <c r="Y9" s="172">
        <v>0.03</v>
      </c>
      <c r="Z9" s="172">
        <f t="shared" si="4"/>
        <v>0.03</v>
      </c>
      <c r="AA9" s="195"/>
      <c r="AB9" s="325"/>
      <c r="AC9" s="195"/>
      <c r="AD9" s="417">
        <v>0.02</v>
      </c>
      <c r="AE9" s="405">
        <f t="shared" si="5"/>
        <v>0.02</v>
      </c>
      <c r="AF9" s="195"/>
      <c r="AG9" s="37"/>
      <c r="AH9" s="325"/>
      <c r="AI9" s="195"/>
      <c r="AJ9" s="417">
        <v>0.02</v>
      </c>
      <c r="AK9" s="173">
        <f t="shared" si="6"/>
        <v>0</v>
      </c>
      <c r="AL9" s="176">
        <f t="shared" si="7"/>
        <v>0.16</v>
      </c>
    </row>
    <row r="10" spans="1:38" x14ac:dyDescent="0.3">
      <c r="A10" s="14">
        <v>4</v>
      </c>
      <c r="B10" s="84" t="s">
        <v>182</v>
      </c>
      <c r="C10" s="16" t="s">
        <v>12</v>
      </c>
      <c r="D10" s="37"/>
      <c r="E10" s="143"/>
      <c r="F10" s="37"/>
      <c r="G10" s="37"/>
      <c r="H10" s="37"/>
      <c r="I10" s="427">
        <f t="shared" si="0"/>
        <v>0</v>
      </c>
      <c r="J10" s="37"/>
      <c r="K10" s="143"/>
      <c r="L10" s="37"/>
      <c r="M10" s="37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2">
        <f t="shared" si="3"/>
        <v>0</v>
      </c>
      <c r="W10" s="195"/>
      <c r="X10" s="37"/>
      <c r="Y10" s="37"/>
      <c r="Z10" s="172">
        <f t="shared" si="4"/>
        <v>0</v>
      </c>
      <c r="AA10" s="195"/>
      <c r="AB10" s="325"/>
      <c r="AC10" s="195"/>
      <c r="AD10" s="195"/>
      <c r="AE10" s="405">
        <f t="shared" si="5"/>
        <v>0</v>
      </c>
      <c r="AF10" s="195"/>
      <c r="AG10" s="37"/>
      <c r="AH10" s="325"/>
      <c r="AI10" s="195"/>
      <c r="AJ10" s="195"/>
      <c r="AK10" s="173">
        <f t="shared" si="6"/>
        <v>0</v>
      </c>
      <c r="AL10" s="176">
        <f t="shared" si="7"/>
        <v>0</v>
      </c>
    </row>
    <row r="11" spans="1:38" x14ac:dyDescent="0.3">
      <c r="A11" s="6"/>
      <c r="B11" s="63" t="s">
        <v>183</v>
      </c>
      <c r="C11" s="7"/>
      <c r="D11" s="37"/>
      <c r="E11" s="143"/>
      <c r="F11" s="37"/>
      <c r="G11" s="37"/>
      <c r="H11" s="37"/>
      <c r="I11" s="427">
        <f t="shared" si="0"/>
        <v>0</v>
      </c>
      <c r="J11" s="37"/>
      <c r="K11" s="143"/>
      <c r="L11" s="37"/>
      <c r="M11" s="37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2">
        <f t="shared" si="3"/>
        <v>0</v>
      </c>
      <c r="W11" s="195"/>
      <c r="X11" s="37"/>
      <c r="Y11" s="37"/>
      <c r="Z11" s="172">
        <f t="shared" si="4"/>
        <v>0</v>
      </c>
      <c r="AA11" s="195"/>
      <c r="AB11" s="325"/>
      <c r="AC11" s="195"/>
      <c r="AD11" s="195"/>
      <c r="AE11" s="405">
        <f t="shared" si="5"/>
        <v>0</v>
      </c>
      <c r="AF11" s="195"/>
      <c r="AG11" s="37"/>
      <c r="AH11" s="325"/>
      <c r="AI11" s="195"/>
      <c r="AJ11" s="195"/>
      <c r="AK11" s="173">
        <f t="shared" si="6"/>
        <v>0</v>
      </c>
      <c r="AL11" s="176">
        <f t="shared" si="7"/>
        <v>0</v>
      </c>
    </row>
    <row r="12" spans="1:38" x14ac:dyDescent="0.3">
      <c r="A12" s="14">
        <v>5</v>
      </c>
      <c r="B12" s="15" t="s">
        <v>44</v>
      </c>
      <c r="C12" s="16" t="s">
        <v>12</v>
      </c>
      <c r="D12" s="37"/>
      <c r="E12" s="143"/>
      <c r="F12" s="427">
        <v>2.3699999999999999E-2</v>
      </c>
      <c r="G12" s="37"/>
      <c r="H12" s="37"/>
      <c r="I12" s="427">
        <f t="shared" si="0"/>
        <v>2.3699999999999999E-2</v>
      </c>
      <c r="J12" s="37"/>
      <c r="K12" s="143"/>
      <c r="L12" s="427">
        <v>2.3699999999999999E-2</v>
      </c>
      <c r="M12" s="37"/>
      <c r="N12" s="37"/>
      <c r="O12" s="171">
        <f t="shared" si="1"/>
        <v>2.3699999999999999E-2</v>
      </c>
      <c r="P12" s="37"/>
      <c r="Q12" s="37"/>
      <c r="R12" s="205">
        <f t="shared" si="2"/>
        <v>0</v>
      </c>
      <c r="S12" s="172">
        <v>7.4999999999999997E-2</v>
      </c>
      <c r="T12" s="37"/>
      <c r="U12" s="37"/>
      <c r="V12" s="352">
        <f t="shared" si="3"/>
        <v>7.4999999999999997E-2</v>
      </c>
      <c r="W12" s="195"/>
      <c r="X12" s="37"/>
      <c r="Y12" s="37"/>
      <c r="Z12" s="172">
        <f t="shared" si="4"/>
        <v>0</v>
      </c>
      <c r="AA12" s="195"/>
      <c r="AB12" s="325"/>
      <c r="AC12" s="195"/>
      <c r="AD12" s="195"/>
      <c r="AE12" s="405">
        <f t="shared" si="5"/>
        <v>0</v>
      </c>
      <c r="AF12" s="195"/>
      <c r="AG12" s="37"/>
      <c r="AH12" s="325"/>
      <c r="AI12" s="195"/>
      <c r="AJ12" s="195"/>
      <c r="AK12" s="173">
        <f t="shared" si="6"/>
        <v>0</v>
      </c>
      <c r="AL12" s="176">
        <f t="shared" si="7"/>
        <v>0.12239999999999999</v>
      </c>
    </row>
    <row r="13" spans="1:38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37"/>
      <c r="H13" s="37"/>
      <c r="I13" s="427">
        <f t="shared" si="0"/>
        <v>0</v>
      </c>
      <c r="J13" s="37"/>
      <c r="K13" s="143"/>
      <c r="L13" s="37"/>
      <c r="M13" s="37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2">
        <f t="shared" si="3"/>
        <v>0</v>
      </c>
      <c r="W13" s="195"/>
      <c r="X13" s="37"/>
      <c r="Y13" s="37"/>
      <c r="Z13" s="172">
        <f t="shared" si="4"/>
        <v>0</v>
      </c>
      <c r="AA13" s="195"/>
      <c r="AB13" s="325"/>
      <c r="AC13" s="195"/>
      <c r="AD13" s="195"/>
      <c r="AE13" s="405">
        <f t="shared" si="5"/>
        <v>0</v>
      </c>
      <c r="AF13" s="195"/>
      <c r="AG13" s="37"/>
      <c r="AH13" s="325"/>
      <c r="AI13" s="195"/>
      <c r="AJ13" s="195"/>
      <c r="AK13" s="173">
        <f t="shared" si="6"/>
        <v>0</v>
      </c>
      <c r="AL13" s="176">
        <f t="shared" si="7"/>
        <v>0</v>
      </c>
    </row>
    <row r="14" spans="1:38" x14ac:dyDescent="0.3">
      <c r="A14" s="14">
        <v>7</v>
      </c>
      <c r="B14" s="15" t="s">
        <v>50</v>
      </c>
      <c r="C14" s="16" t="s">
        <v>12</v>
      </c>
      <c r="D14" s="37"/>
      <c r="E14" s="440">
        <v>4.0000000000000001E-3</v>
      </c>
      <c r="F14" s="37"/>
      <c r="G14" s="37"/>
      <c r="H14" s="37"/>
      <c r="I14" s="427">
        <f t="shared" si="0"/>
        <v>4.0000000000000001E-3</v>
      </c>
      <c r="J14" s="37"/>
      <c r="K14" s="440">
        <v>4.0000000000000001E-3</v>
      </c>
      <c r="L14" s="37"/>
      <c r="M14" s="37"/>
      <c r="N14" s="37"/>
      <c r="O14" s="171">
        <f t="shared" si="1"/>
        <v>4.0000000000000001E-3</v>
      </c>
      <c r="P14" s="37"/>
      <c r="Q14" s="37"/>
      <c r="R14" s="205">
        <f t="shared" si="2"/>
        <v>0</v>
      </c>
      <c r="S14" s="37"/>
      <c r="T14" s="37"/>
      <c r="U14" s="37"/>
      <c r="V14" s="352">
        <f t="shared" si="3"/>
        <v>0</v>
      </c>
      <c r="W14" s="395">
        <v>5.0000000000000001E-3</v>
      </c>
      <c r="X14" s="37"/>
      <c r="Y14" s="37"/>
      <c r="Z14" s="172">
        <f t="shared" si="4"/>
        <v>5.0000000000000001E-3</v>
      </c>
      <c r="AA14" s="417">
        <v>5.0000000000000001E-3</v>
      </c>
      <c r="AB14" s="325"/>
      <c r="AC14" s="195"/>
      <c r="AD14" s="195"/>
      <c r="AE14" s="405">
        <f t="shared" si="5"/>
        <v>5.0000000000000001E-3</v>
      </c>
      <c r="AF14" s="417">
        <v>5.0000000000000001E-3</v>
      </c>
      <c r="AG14" s="37"/>
      <c r="AH14" s="325"/>
      <c r="AI14" s="195"/>
      <c r="AJ14" s="195"/>
      <c r="AK14" s="173">
        <f t="shared" si="6"/>
        <v>0</v>
      </c>
      <c r="AL14" s="176">
        <f t="shared" si="7"/>
        <v>1.8000000000000002E-2</v>
      </c>
    </row>
    <row r="15" spans="1:38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37"/>
      <c r="H15" s="37"/>
      <c r="I15" s="427">
        <f t="shared" si="0"/>
        <v>0</v>
      </c>
      <c r="J15" s="37"/>
      <c r="K15" s="143"/>
      <c r="L15" s="37"/>
      <c r="M15" s="37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2">
        <f t="shared" si="3"/>
        <v>0</v>
      </c>
      <c r="W15" s="195"/>
      <c r="X15" s="37"/>
      <c r="Y15" s="37"/>
      <c r="Z15" s="172">
        <f t="shared" si="4"/>
        <v>0</v>
      </c>
      <c r="AA15" s="195"/>
      <c r="AB15" s="325"/>
      <c r="AC15" s="195"/>
      <c r="AD15" s="195"/>
      <c r="AE15" s="405">
        <f t="shared" si="5"/>
        <v>0</v>
      </c>
      <c r="AF15" s="195"/>
      <c r="AG15" s="37"/>
      <c r="AH15" s="325"/>
      <c r="AI15" s="195"/>
      <c r="AJ15" s="195"/>
      <c r="AK15" s="173">
        <f t="shared" si="6"/>
        <v>0</v>
      </c>
      <c r="AL15" s="176">
        <f t="shared" si="7"/>
        <v>0</v>
      </c>
    </row>
    <row r="16" spans="1:38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37"/>
      <c r="H16" s="37"/>
      <c r="I16" s="427">
        <f t="shared" si="0"/>
        <v>0</v>
      </c>
      <c r="J16" s="37"/>
      <c r="K16" s="143"/>
      <c r="L16" s="37"/>
      <c r="M16" s="37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2">
        <f t="shared" si="3"/>
        <v>0</v>
      </c>
      <c r="W16" s="195"/>
      <c r="X16" s="37"/>
      <c r="Y16" s="37"/>
      <c r="Z16" s="172">
        <f t="shared" si="4"/>
        <v>0</v>
      </c>
      <c r="AA16" s="195"/>
      <c r="AB16" s="325"/>
      <c r="AC16" s="195"/>
      <c r="AD16" s="195"/>
      <c r="AE16" s="405">
        <f t="shared" si="5"/>
        <v>0</v>
      </c>
      <c r="AF16" s="195"/>
      <c r="AG16" s="37"/>
      <c r="AH16" s="325"/>
      <c r="AI16" s="195"/>
      <c r="AJ16" s="195"/>
      <c r="AK16" s="173">
        <f t="shared" si="6"/>
        <v>0</v>
      </c>
      <c r="AL16" s="176">
        <f t="shared" si="7"/>
        <v>0</v>
      </c>
    </row>
    <row r="17" spans="1:38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37"/>
      <c r="H17" s="37"/>
      <c r="I17" s="427">
        <f t="shared" si="0"/>
        <v>0</v>
      </c>
      <c r="J17" s="37"/>
      <c r="K17" s="143"/>
      <c r="L17" s="37"/>
      <c r="M17" s="37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2">
        <f t="shared" si="3"/>
        <v>0</v>
      </c>
      <c r="W17" s="195"/>
      <c r="X17" s="37"/>
      <c r="Y17" s="37"/>
      <c r="Z17" s="172">
        <f t="shared" si="4"/>
        <v>0</v>
      </c>
      <c r="AA17" s="195"/>
      <c r="AB17" s="325"/>
      <c r="AC17" s="195"/>
      <c r="AD17" s="195"/>
      <c r="AE17" s="405">
        <f t="shared" si="5"/>
        <v>0</v>
      </c>
      <c r="AF17" s="195"/>
      <c r="AG17" s="37"/>
      <c r="AH17" s="325"/>
      <c r="AI17" s="195"/>
      <c r="AJ17" s="195"/>
      <c r="AK17" s="173">
        <f t="shared" si="6"/>
        <v>0</v>
      </c>
      <c r="AL17" s="176">
        <f t="shared" si="7"/>
        <v>0</v>
      </c>
    </row>
    <row r="18" spans="1:38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37"/>
      <c r="H18" s="37"/>
      <c r="I18" s="427">
        <f t="shared" si="0"/>
        <v>0</v>
      </c>
      <c r="J18" s="37"/>
      <c r="K18" s="143"/>
      <c r="L18" s="37"/>
      <c r="M18" s="37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2">
        <f t="shared" si="3"/>
        <v>0</v>
      </c>
      <c r="W18" s="195"/>
      <c r="X18" s="37"/>
      <c r="Y18" s="37"/>
      <c r="Z18" s="172">
        <f t="shared" si="4"/>
        <v>0</v>
      </c>
      <c r="AA18" s="195"/>
      <c r="AB18" s="325"/>
      <c r="AC18" s="195"/>
      <c r="AD18" s="195"/>
      <c r="AE18" s="405">
        <f t="shared" si="5"/>
        <v>0</v>
      </c>
      <c r="AF18" s="195"/>
      <c r="AG18" s="37"/>
      <c r="AH18" s="325"/>
      <c r="AI18" s="195"/>
      <c r="AJ18" s="195"/>
      <c r="AK18" s="173">
        <f t="shared" si="6"/>
        <v>0</v>
      </c>
      <c r="AL18" s="176">
        <f t="shared" si="7"/>
        <v>0</v>
      </c>
    </row>
    <row r="19" spans="1:38" x14ac:dyDescent="0.3">
      <c r="A19" s="14">
        <v>12</v>
      </c>
      <c r="B19" s="53" t="s">
        <v>166</v>
      </c>
      <c r="C19" s="16" t="s">
        <v>12</v>
      </c>
      <c r="D19" s="37"/>
      <c r="E19" s="143"/>
      <c r="F19" s="37"/>
      <c r="G19" s="37"/>
      <c r="H19" s="37"/>
      <c r="I19" s="427">
        <f t="shared" si="0"/>
        <v>0</v>
      </c>
      <c r="J19" s="37"/>
      <c r="K19" s="143"/>
      <c r="L19" s="37"/>
      <c r="M19" s="37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2">
        <f t="shared" si="3"/>
        <v>0</v>
      </c>
      <c r="W19" s="195"/>
      <c r="X19" s="37"/>
      <c r="Y19" s="37"/>
      <c r="Z19" s="172">
        <f t="shared" si="4"/>
        <v>0</v>
      </c>
      <c r="AA19" s="195"/>
      <c r="AB19" s="325"/>
      <c r="AC19" s="195"/>
      <c r="AD19" s="195"/>
      <c r="AE19" s="405">
        <f t="shared" si="5"/>
        <v>0</v>
      </c>
      <c r="AF19" s="195"/>
      <c r="AG19" s="37"/>
      <c r="AH19" s="325"/>
      <c r="AI19" s="195"/>
      <c r="AJ19" s="195"/>
      <c r="AK19" s="173">
        <f t="shared" si="6"/>
        <v>0</v>
      </c>
      <c r="AL19" s="176">
        <f t="shared" si="7"/>
        <v>0</v>
      </c>
    </row>
    <row r="20" spans="1:38" x14ac:dyDescent="0.3">
      <c r="A20" s="6"/>
      <c r="B20" s="63" t="s">
        <v>40</v>
      </c>
      <c r="C20" s="51"/>
      <c r="D20" s="144"/>
      <c r="E20" s="145"/>
      <c r="F20" s="146"/>
      <c r="G20" s="146"/>
      <c r="H20" s="146"/>
      <c r="I20" s="427">
        <f t="shared" si="0"/>
        <v>0</v>
      </c>
      <c r="J20" s="144"/>
      <c r="K20" s="145"/>
      <c r="L20" s="146"/>
      <c r="M20" s="146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2">
        <f t="shared" si="3"/>
        <v>0</v>
      </c>
      <c r="W20" s="196"/>
      <c r="X20" s="146"/>
      <c r="Y20" s="146"/>
      <c r="Z20" s="172">
        <f t="shared" si="4"/>
        <v>0</v>
      </c>
      <c r="AA20" s="196"/>
      <c r="AB20" s="376"/>
      <c r="AC20" s="196"/>
      <c r="AD20" s="196"/>
      <c r="AE20" s="405">
        <f t="shared" si="5"/>
        <v>0</v>
      </c>
      <c r="AF20" s="196"/>
      <c r="AG20" s="146"/>
      <c r="AH20" s="376"/>
      <c r="AI20" s="196"/>
      <c r="AJ20" s="196"/>
      <c r="AK20" s="173">
        <f t="shared" si="6"/>
        <v>0</v>
      </c>
      <c r="AL20" s="176">
        <f t="shared" si="7"/>
        <v>0</v>
      </c>
    </row>
    <row r="21" spans="1:38" x14ac:dyDescent="0.3">
      <c r="A21" s="14">
        <v>13</v>
      </c>
      <c r="B21" s="15" t="s">
        <v>41</v>
      </c>
      <c r="C21" s="16" t="s">
        <v>12</v>
      </c>
      <c r="D21" s="37"/>
      <c r="E21" s="440">
        <v>3.0000000000000001E-3</v>
      </c>
      <c r="F21" s="37"/>
      <c r="G21" s="37"/>
      <c r="H21" s="37"/>
      <c r="I21" s="427">
        <f t="shared" si="0"/>
        <v>3.0000000000000001E-3</v>
      </c>
      <c r="J21" s="37"/>
      <c r="K21" s="440">
        <v>3.0000000000000001E-3</v>
      </c>
      <c r="L21" s="37"/>
      <c r="M21" s="37"/>
      <c r="N21" s="37"/>
      <c r="O21" s="171">
        <f t="shared" si="1"/>
        <v>3.0000000000000001E-3</v>
      </c>
      <c r="P21" s="37"/>
      <c r="Q21" s="37"/>
      <c r="R21" s="205">
        <f t="shared" si="2"/>
        <v>0</v>
      </c>
      <c r="S21" s="37"/>
      <c r="T21" s="37"/>
      <c r="U21" s="37"/>
      <c r="V21" s="352">
        <f t="shared" si="3"/>
        <v>0</v>
      </c>
      <c r="W21" s="395">
        <v>5.0000000000000001E-3</v>
      </c>
      <c r="X21" s="37"/>
      <c r="Y21" s="37"/>
      <c r="Z21" s="172">
        <f t="shared" si="4"/>
        <v>5.0000000000000001E-3</v>
      </c>
      <c r="AA21" s="417">
        <v>5.0000000000000001E-3</v>
      </c>
      <c r="AB21" s="325"/>
      <c r="AC21" s="195"/>
      <c r="AD21" s="195"/>
      <c r="AE21" s="405">
        <f t="shared" si="5"/>
        <v>5.0000000000000001E-3</v>
      </c>
      <c r="AF21" s="417">
        <v>5.0000000000000001E-3</v>
      </c>
      <c r="AG21" s="37"/>
      <c r="AH21" s="325"/>
      <c r="AI21" s="195"/>
      <c r="AJ21" s="195"/>
      <c r="AK21" s="173">
        <f t="shared" si="6"/>
        <v>0</v>
      </c>
      <c r="AL21" s="176">
        <f t="shared" si="7"/>
        <v>1.6E-2</v>
      </c>
    </row>
    <row r="22" spans="1:38" x14ac:dyDescent="0.3">
      <c r="A22" s="14">
        <v>14</v>
      </c>
      <c r="B22" s="15" t="s">
        <v>42</v>
      </c>
      <c r="C22" s="16" t="s">
        <v>12</v>
      </c>
      <c r="D22" s="37"/>
      <c r="E22" s="143"/>
      <c r="F22" s="427">
        <v>7.0000000000000001E-3</v>
      </c>
      <c r="G22" s="37"/>
      <c r="H22" s="37"/>
      <c r="I22" s="427">
        <f t="shared" si="0"/>
        <v>7.0000000000000001E-3</v>
      </c>
      <c r="J22" s="37"/>
      <c r="K22" s="143"/>
      <c r="L22" s="427">
        <v>5.0000000000000001E-3</v>
      </c>
      <c r="M22" s="37"/>
      <c r="N22" s="37"/>
      <c r="O22" s="171">
        <f t="shared" si="1"/>
        <v>5.0000000000000001E-3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2">
        <f t="shared" si="3"/>
        <v>3.0000000000000001E-3</v>
      </c>
      <c r="W22" s="195"/>
      <c r="X22" s="37"/>
      <c r="Y22" s="37"/>
      <c r="Z22" s="172">
        <f t="shared" si="4"/>
        <v>0</v>
      </c>
      <c r="AA22" s="195"/>
      <c r="AB22" s="325"/>
      <c r="AC22" s="195"/>
      <c r="AD22" s="195"/>
      <c r="AE22" s="405">
        <f t="shared" si="5"/>
        <v>0</v>
      </c>
      <c r="AF22" s="195"/>
      <c r="AG22" s="37"/>
      <c r="AH22" s="325"/>
      <c r="AI22" s="195"/>
      <c r="AJ22" s="195"/>
      <c r="AK22" s="173">
        <f t="shared" si="6"/>
        <v>0</v>
      </c>
      <c r="AL22" s="176">
        <f t="shared" si="7"/>
        <v>1.4999999999999999E-2</v>
      </c>
    </row>
    <row r="23" spans="1:38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37"/>
      <c r="H23" s="37"/>
      <c r="I23" s="427">
        <f t="shared" si="0"/>
        <v>0</v>
      </c>
      <c r="J23" s="37"/>
      <c r="K23" s="143"/>
      <c r="L23" s="37"/>
      <c r="M23" s="37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2">
        <f t="shared" si="3"/>
        <v>0</v>
      </c>
      <c r="W23" s="195"/>
      <c r="X23" s="37"/>
      <c r="Y23" s="37"/>
      <c r="Z23" s="172">
        <f t="shared" si="4"/>
        <v>0</v>
      </c>
      <c r="AA23" s="195"/>
      <c r="AB23" s="325"/>
      <c r="AC23" s="195"/>
      <c r="AD23" s="195"/>
      <c r="AE23" s="405">
        <f t="shared" si="5"/>
        <v>0</v>
      </c>
      <c r="AF23" s="195"/>
      <c r="AG23" s="37"/>
      <c r="AH23" s="325"/>
      <c r="AI23" s="195"/>
      <c r="AJ23" s="195"/>
      <c r="AK23" s="173">
        <f t="shared" si="6"/>
        <v>0</v>
      </c>
      <c r="AL23" s="176">
        <f t="shared" si="7"/>
        <v>0</v>
      </c>
    </row>
    <row r="24" spans="1:38" x14ac:dyDescent="0.3">
      <c r="A24" s="6"/>
      <c r="B24" s="63" t="s">
        <v>15</v>
      </c>
      <c r="C24" s="51"/>
      <c r="D24" s="144"/>
      <c r="E24" s="145"/>
      <c r="F24" s="146"/>
      <c r="G24" s="146"/>
      <c r="H24" s="146"/>
      <c r="I24" s="427">
        <f t="shared" si="0"/>
        <v>0</v>
      </c>
      <c r="J24" s="144"/>
      <c r="K24" s="145"/>
      <c r="L24" s="146"/>
      <c r="M24" s="146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2">
        <f t="shared" si="3"/>
        <v>0</v>
      </c>
      <c r="W24" s="196"/>
      <c r="X24" s="146"/>
      <c r="Y24" s="146"/>
      <c r="Z24" s="172">
        <f t="shared" si="4"/>
        <v>0</v>
      </c>
      <c r="AA24" s="196"/>
      <c r="AB24" s="376"/>
      <c r="AC24" s="196"/>
      <c r="AD24" s="196"/>
      <c r="AE24" s="405">
        <f t="shared" si="5"/>
        <v>0</v>
      </c>
      <c r="AF24" s="196"/>
      <c r="AG24" s="146"/>
      <c r="AH24" s="376"/>
      <c r="AI24" s="196"/>
      <c r="AJ24" s="196"/>
      <c r="AK24" s="173">
        <f t="shared" si="6"/>
        <v>0</v>
      </c>
      <c r="AL24" s="176">
        <f t="shared" si="7"/>
        <v>0</v>
      </c>
    </row>
    <row r="25" spans="1:38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37"/>
      <c r="H25" s="37"/>
      <c r="I25" s="427">
        <f t="shared" si="0"/>
        <v>0</v>
      </c>
      <c r="J25" s="37"/>
      <c r="K25" s="143"/>
      <c r="L25" s="37"/>
      <c r="M25" s="37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2">
        <f t="shared" si="3"/>
        <v>0</v>
      </c>
      <c r="W25" s="195"/>
      <c r="X25" s="37"/>
      <c r="Y25" s="37"/>
      <c r="Z25" s="172">
        <f t="shared" si="4"/>
        <v>0</v>
      </c>
      <c r="AA25" s="195"/>
      <c r="AB25" s="325"/>
      <c r="AC25" s="195"/>
      <c r="AD25" s="195"/>
      <c r="AE25" s="405">
        <f t="shared" si="5"/>
        <v>0</v>
      </c>
      <c r="AF25" s="195"/>
      <c r="AG25" s="37"/>
      <c r="AH25" s="325"/>
      <c r="AI25" s="195"/>
      <c r="AJ25" s="195"/>
      <c r="AK25" s="173">
        <f t="shared" si="6"/>
        <v>0</v>
      </c>
      <c r="AL25" s="176">
        <f t="shared" si="7"/>
        <v>0</v>
      </c>
    </row>
    <row r="26" spans="1:38" x14ac:dyDescent="0.3">
      <c r="A26" s="14">
        <v>17</v>
      </c>
      <c r="B26" s="19" t="s">
        <v>223</v>
      </c>
      <c r="C26" s="19" t="s">
        <v>12</v>
      </c>
      <c r="D26" s="37"/>
      <c r="E26" s="143"/>
      <c r="F26" s="37"/>
      <c r="G26" s="37"/>
      <c r="H26" s="37"/>
      <c r="I26" s="427">
        <f t="shared" si="0"/>
        <v>0</v>
      </c>
      <c r="J26" s="37"/>
      <c r="K26" s="143"/>
      <c r="L26" s="37"/>
      <c r="M26" s="37"/>
      <c r="N26" s="37"/>
      <c r="O26" s="171">
        <f t="shared" si="1"/>
        <v>0</v>
      </c>
      <c r="P26" s="37"/>
      <c r="Q26" s="37"/>
      <c r="R26" s="205">
        <f t="shared" si="2"/>
        <v>0</v>
      </c>
      <c r="S26" s="37"/>
      <c r="T26" s="37"/>
      <c r="U26" s="37"/>
      <c r="V26" s="352">
        <f t="shared" si="3"/>
        <v>0</v>
      </c>
      <c r="W26" s="195"/>
      <c r="X26" s="37"/>
      <c r="Y26" s="37"/>
      <c r="Z26" s="172">
        <f t="shared" si="4"/>
        <v>0</v>
      </c>
      <c r="AA26" s="195"/>
      <c r="AB26" s="325"/>
      <c r="AC26" s="195"/>
      <c r="AD26" s="195"/>
      <c r="AE26" s="405">
        <f t="shared" si="5"/>
        <v>0</v>
      </c>
      <c r="AF26" s="195"/>
      <c r="AG26" s="37"/>
      <c r="AH26" s="325"/>
      <c r="AI26" s="195"/>
      <c r="AJ26" s="195"/>
      <c r="AK26" s="173">
        <f t="shared" si="6"/>
        <v>0</v>
      </c>
      <c r="AL26" s="176">
        <f t="shared" si="7"/>
        <v>0</v>
      </c>
    </row>
    <row r="27" spans="1:38" x14ac:dyDescent="0.3">
      <c r="A27" s="14">
        <v>18</v>
      </c>
      <c r="B27" s="15" t="s">
        <v>17</v>
      </c>
      <c r="C27" s="16" t="s">
        <v>12</v>
      </c>
      <c r="D27" s="37"/>
      <c r="E27" s="143"/>
      <c r="F27" s="37"/>
      <c r="G27" s="37"/>
      <c r="H27" s="37"/>
      <c r="I27" s="427">
        <f t="shared" si="0"/>
        <v>0</v>
      </c>
      <c r="J27" s="37"/>
      <c r="K27" s="143"/>
      <c r="L27" s="37"/>
      <c r="M27" s="37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2">
        <f t="shared" si="3"/>
        <v>0</v>
      </c>
      <c r="W27" s="195"/>
      <c r="X27" s="37"/>
      <c r="Y27" s="37"/>
      <c r="Z27" s="172">
        <f t="shared" si="4"/>
        <v>0</v>
      </c>
      <c r="AA27" s="195"/>
      <c r="AB27" s="325"/>
      <c r="AC27" s="195"/>
      <c r="AD27" s="195"/>
      <c r="AE27" s="405">
        <f t="shared" si="5"/>
        <v>0</v>
      </c>
      <c r="AF27" s="195"/>
      <c r="AG27" s="37"/>
      <c r="AH27" s="325"/>
      <c r="AI27" s="195"/>
      <c r="AJ27" s="195"/>
      <c r="AK27" s="173">
        <f t="shared" si="6"/>
        <v>0</v>
      </c>
      <c r="AL27" s="176">
        <f t="shared" si="7"/>
        <v>0</v>
      </c>
    </row>
    <row r="28" spans="1:38" x14ac:dyDescent="0.3">
      <c r="A28" s="14">
        <v>19</v>
      </c>
      <c r="B28" s="15" t="s">
        <v>92</v>
      </c>
      <c r="C28" s="16" t="s">
        <v>12</v>
      </c>
      <c r="D28" s="37"/>
      <c r="E28" s="143"/>
      <c r="F28" s="37"/>
      <c r="G28" s="37"/>
      <c r="H28" s="37"/>
      <c r="I28" s="427">
        <f t="shared" si="0"/>
        <v>0</v>
      </c>
      <c r="J28" s="37"/>
      <c r="K28" s="143"/>
      <c r="L28" s="37"/>
      <c r="M28" s="37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2">
        <f t="shared" si="3"/>
        <v>0</v>
      </c>
      <c r="W28" s="195"/>
      <c r="X28" s="37"/>
      <c r="Y28" s="37"/>
      <c r="Z28" s="172">
        <f t="shared" si="4"/>
        <v>0</v>
      </c>
      <c r="AA28" s="195"/>
      <c r="AB28" s="325"/>
      <c r="AC28" s="195"/>
      <c r="AD28" s="195"/>
      <c r="AE28" s="405">
        <f t="shared" si="5"/>
        <v>0</v>
      </c>
      <c r="AF28" s="195"/>
      <c r="AG28" s="37"/>
      <c r="AH28" s="325"/>
      <c r="AI28" s="195"/>
      <c r="AJ28" s="195"/>
      <c r="AK28" s="173">
        <f t="shared" si="6"/>
        <v>0</v>
      </c>
      <c r="AL28" s="176">
        <f t="shared" si="7"/>
        <v>0</v>
      </c>
    </row>
    <row r="29" spans="1:38" x14ac:dyDescent="0.3">
      <c r="A29" s="14">
        <v>20</v>
      </c>
      <c r="B29" s="15" t="s">
        <v>93</v>
      </c>
      <c r="C29" s="16" t="s">
        <v>12</v>
      </c>
      <c r="D29" s="37"/>
      <c r="E29" s="143"/>
      <c r="F29" s="37"/>
      <c r="G29" s="37"/>
      <c r="H29" s="37"/>
      <c r="I29" s="427">
        <f t="shared" si="0"/>
        <v>0</v>
      </c>
      <c r="J29" s="37"/>
      <c r="K29" s="143"/>
      <c r="L29" s="37"/>
      <c r="M29" s="37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2">
        <f t="shared" si="3"/>
        <v>0</v>
      </c>
      <c r="W29" s="195"/>
      <c r="X29" s="37"/>
      <c r="Y29" s="37"/>
      <c r="Z29" s="172">
        <f t="shared" si="4"/>
        <v>0</v>
      </c>
      <c r="AA29" s="195"/>
      <c r="AB29" s="325"/>
      <c r="AC29" s="195"/>
      <c r="AD29" s="195"/>
      <c r="AE29" s="405">
        <f t="shared" si="5"/>
        <v>0</v>
      </c>
      <c r="AF29" s="195"/>
      <c r="AG29" s="37"/>
      <c r="AH29" s="325"/>
      <c r="AI29" s="195"/>
      <c r="AJ29" s="195"/>
      <c r="AK29" s="173">
        <f t="shared" si="6"/>
        <v>0</v>
      </c>
      <c r="AL29" s="176">
        <f t="shared" si="7"/>
        <v>0</v>
      </c>
    </row>
    <row r="30" spans="1:38" x14ac:dyDescent="0.3">
      <c r="A30" s="14">
        <v>21</v>
      </c>
      <c r="B30" s="15" t="s">
        <v>222</v>
      </c>
      <c r="C30" s="16" t="s">
        <v>12</v>
      </c>
      <c r="D30" s="37"/>
      <c r="E30" s="143"/>
      <c r="F30" s="37"/>
      <c r="G30" s="37"/>
      <c r="H30" s="37"/>
      <c r="I30" s="427">
        <f t="shared" si="0"/>
        <v>0</v>
      </c>
      <c r="J30" s="37"/>
      <c r="K30" s="143"/>
      <c r="L30" s="37"/>
      <c r="M30" s="37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2">
        <f t="shared" si="3"/>
        <v>0</v>
      </c>
      <c r="W30" s="195"/>
      <c r="X30" s="37"/>
      <c r="Y30" s="37"/>
      <c r="Z30" s="172">
        <f t="shared" si="4"/>
        <v>0</v>
      </c>
      <c r="AA30" s="195"/>
      <c r="AB30" s="325"/>
      <c r="AC30" s="195"/>
      <c r="AD30" s="195"/>
      <c r="AE30" s="405">
        <f t="shared" si="5"/>
        <v>0</v>
      </c>
      <c r="AF30" s="195"/>
      <c r="AG30" s="37"/>
      <c r="AH30" s="325"/>
      <c r="AI30" s="195"/>
      <c r="AJ30" s="195"/>
      <c r="AK30" s="173">
        <f t="shared" si="6"/>
        <v>0</v>
      </c>
      <c r="AL30" s="176">
        <f t="shared" si="7"/>
        <v>0</v>
      </c>
    </row>
    <row r="31" spans="1:38" x14ac:dyDescent="0.3">
      <c r="A31" s="14">
        <v>22</v>
      </c>
      <c r="B31" s="18" t="s">
        <v>18</v>
      </c>
      <c r="C31" s="19" t="s">
        <v>12</v>
      </c>
      <c r="D31" s="37"/>
      <c r="E31" s="440">
        <v>0.14499999999999999</v>
      </c>
      <c r="F31" s="37"/>
      <c r="G31" s="37"/>
      <c r="H31" s="37"/>
      <c r="I31" s="427">
        <f t="shared" si="0"/>
        <v>0.14499999999999999</v>
      </c>
      <c r="J31" s="37"/>
      <c r="K31" s="440">
        <v>0.14499999999999999</v>
      </c>
      <c r="L31" s="37"/>
      <c r="M31" s="37"/>
      <c r="N31" s="37"/>
      <c r="O31" s="171">
        <f t="shared" si="1"/>
        <v>0.14499999999999999</v>
      </c>
      <c r="P31" s="37"/>
      <c r="Q31" s="37"/>
      <c r="R31" s="205">
        <f t="shared" si="2"/>
        <v>0</v>
      </c>
      <c r="S31" s="37"/>
      <c r="T31" s="37"/>
      <c r="U31" s="37"/>
      <c r="V31" s="352">
        <f t="shared" si="3"/>
        <v>0</v>
      </c>
      <c r="W31" s="395">
        <v>1.3169999999999999E-2</v>
      </c>
      <c r="X31" s="37"/>
      <c r="Y31" s="37"/>
      <c r="Z31" s="172">
        <f t="shared" si="4"/>
        <v>1.3169999999999999E-2</v>
      </c>
      <c r="AA31" s="417">
        <v>1.3169999999999999E-2</v>
      </c>
      <c r="AB31" s="325"/>
      <c r="AC31" s="195"/>
      <c r="AD31" s="195"/>
      <c r="AE31" s="405">
        <f t="shared" si="5"/>
        <v>1.3169999999999999E-2</v>
      </c>
      <c r="AF31" s="417">
        <v>1.3169999999999999E-2</v>
      </c>
      <c r="AG31" s="37"/>
      <c r="AH31" s="325"/>
      <c r="AI31" s="195"/>
      <c r="AJ31" s="195"/>
      <c r="AK31" s="173">
        <f t="shared" si="6"/>
        <v>0</v>
      </c>
      <c r="AL31" s="176">
        <f t="shared" si="7"/>
        <v>0.31633999999999995</v>
      </c>
    </row>
    <row r="32" spans="1:38" x14ac:dyDescent="0.3">
      <c r="A32" s="14">
        <v>23</v>
      </c>
      <c r="B32" s="15" t="s">
        <v>185</v>
      </c>
      <c r="C32" s="16" t="s">
        <v>12</v>
      </c>
      <c r="D32" s="37"/>
      <c r="E32" s="143"/>
      <c r="F32" s="37"/>
      <c r="G32" s="37"/>
      <c r="H32" s="37"/>
      <c r="I32" s="427">
        <f t="shared" si="0"/>
        <v>0</v>
      </c>
      <c r="J32" s="37"/>
      <c r="K32" s="143"/>
      <c r="L32" s="37"/>
      <c r="M32" s="37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2">
        <f t="shared" si="3"/>
        <v>0</v>
      </c>
      <c r="W32" s="195"/>
      <c r="X32" s="37"/>
      <c r="Y32" s="37"/>
      <c r="Z32" s="172">
        <f t="shared" si="4"/>
        <v>0</v>
      </c>
      <c r="AA32" s="195"/>
      <c r="AB32" s="325"/>
      <c r="AC32" s="195"/>
      <c r="AD32" s="195"/>
      <c r="AE32" s="405">
        <f t="shared" si="5"/>
        <v>0</v>
      </c>
      <c r="AF32" s="195"/>
      <c r="AG32" s="37"/>
      <c r="AH32" s="325"/>
      <c r="AI32" s="195"/>
      <c r="AJ32" s="195"/>
      <c r="AK32" s="173">
        <f t="shared" si="6"/>
        <v>0</v>
      </c>
      <c r="AL32" s="176">
        <f t="shared" si="7"/>
        <v>0</v>
      </c>
    </row>
    <row r="33" spans="1:38" x14ac:dyDescent="0.3">
      <c r="A33" s="14">
        <v>24</v>
      </c>
      <c r="B33" s="22" t="s">
        <v>107</v>
      </c>
      <c r="C33" s="16" t="s">
        <v>12</v>
      </c>
      <c r="D33" s="37"/>
      <c r="E33" s="143"/>
      <c r="F33" s="37"/>
      <c r="G33" s="37"/>
      <c r="H33" s="37"/>
      <c r="I33" s="427">
        <f t="shared" si="0"/>
        <v>0</v>
      </c>
      <c r="J33" s="37"/>
      <c r="K33" s="143"/>
      <c r="L33" s="37"/>
      <c r="M33" s="37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2">
        <f t="shared" si="3"/>
        <v>0</v>
      </c>
      <c r="W33" s="195"/>
      <c r="X33" s="37"/>
      <c r="Y33" s="37"/>
      <c r="Z33" s="172">
        <f t="shared" si="4"/>
        <v>0</v>
      </c>
      <c r="AA33" s="195"/>
      <c r="AB33" s="325"/>
      <c r="AC33" s="195"/>
      <c r="AD33" s="195"/>
      <c r="AE33" s="405">
        <f t="shared" si="5"/>
        <v>0</v>
      </c>
      <c r="AF33" s="195"/>
      <c r="AG33" s="37"/>
      <c r="AH33" s="325"/>
      <c r="AI33" s="195"/>
      <c r="AJ33" s="195"/>
      <c r="AK33" s="173">
        <f t="shared" si="6"/>
        <v>0</v>
      </c>
      <c r="AL33" s="176">
        <f t="shared" si="7"/>
        <v>0</v>
      </c>
    </row>
    <row r="34" spans="1:38" x14ac:dyDescent="0.3">
      <c r="A34" s="14">
        <v>25</v>
      </c>
      <c r="B34" s="21" t="s">
        <v>211</v>
      </c>
      <c r="C34" s="16" t="s">
        <v>12</v>
      </c>
      <c r="D34" s="37"/>
      <c r="E34" s="143"/>
      <c r="F34" s="37"/>
      <c r="G34" s="37"/>
      <c r="H34" s="37"/>
      <c r="I34" s="427">
        <f t="shared" si="0"/>
        <v>0</v>
      </c>
      <c r="J34" s="37"/>
      <c r="K34" s="143"/>
      <c r="L34" s="37"/>
      <c r="M34" s="37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2">
        <f t="shared" si="3"/>
        <v>0</v>
      </c>
      <c r="W34" s="195"/>
      <c r="X34" s="37"/>
      <c r="Y34" s="37"/>
      <c r="Z34" s="172">
        <f t="shared" si="4"/>
        <v>0</v>
      </c>
      <c r="AA34" s="195"/>
      <c r="AB34" s="325"/>
      <c r="AC34" s="195"/>
      <c r="AD34" s="195"/>
      <c r="AE34" s="405">
        <f t="shared" si="5"/>
        <v>0</v>
      </c>
      <c r="AF34" s="195"/>
      <c r="AG34" s="37"/>
      <c r="AH34" s="325"/>
      <c r="AI34" s="195"/>
      <c r="AJ34" s="195"/>
      <c r="AK34" s="173">
        <f t="shared" si="6"/>
        <v>0</v>
      </c>
      <c r="AL34" s="176">
        <f t="shared" si="7"/>
        <v>0</v>
      </c>
    </row>
    <row r="35" spans="1:38" x14ac:dyDescent="0.3">
      <c r="A35" s="14">
        <v>26</v>
      </c>
      <c r="B35" s="21" t="s">
        <v>116</v>
      </c>
      <c r="C35" s="16" t="s">
        <v>12</v>
      </c>
      <c r="D35" s="37"/>
      <c r="E35" s="143"/>
      <c r="F35" s="37"/>
      <c r="G35" s="37"/>
      <c r="H35" s="37"/>
      <c r="I35" s="427">
        <f t="shared" si="0"/>
        <v>0</v>
      </c>
      <c r="J35" s="37"/>
      <c r="K35" s="143"/>
      <c r="L35" s="37"/>
      <c r="M35" s="37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2">
        <f t="shared" si="3"/>
        <v>0</v>
      </c>
      <c r="W35" s="195"/>
      <c r="X35" s="37"/>
      <c r="Y35" s="37"/>
      <c r="Z35" s="172">
        <f t="shared" si="4"/>
        <v>0</v>
      </c>
      <c r="AA35" s="195"/>
      <c r="AB35" s="325"/>
      <c r="AC35" s="195"/>
      <c r="AD35" s="195"/>
      <c r="AE35" s="405">
        <f t="shared" si="5"/>
        <v>0</v>
      </c>
      <c r="AF35" s="195"/>
      <c r="AG35" s="37"/>
      <c r="AH35" s="325"/>
      <c r="AI35" s="195"/>
      <c r="AJ35" s="195"/>
      <c r="AK35" s="173">
        <f t="shared" si="6"/>
        <v>0</v>
      </c>
      <c r="AL35" s="176">
        <f t="shared" si="7"/>
        <v>0</v>
      </c>
    </row>
    <row r="36" spans="1:38" x14ac:dyDescent="0.3">
      <c r="A36" s="6"/>
      <c r="B36" s="63" t="s">
        <v>20</v>
      </c>
      <c r="C36" s="51"/>
      <c r="D36" s="37"/>
      <c r="E36" s="143"/>
      <c r="F36" s="37"/>
      <c r="G36" s="37"/>
      <c r="H36" s="37"/>
      <c r="I36" s="427">
        <f t="shared" si="0"/>
        <v>0</v>
      </c>
      <c r="J36" s="37"/>
      <c r="K36" s="143"/>
      <c r="L36" s="37"/>
      <c r="M36" s="37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2">
        <f t="shared" si="3"/>
        <v>0</v>
      </c>
      <c r="W36" s="195"/>
      <c r="X36" s="37"/>
      <c r="Y36" s="37"/>
      <c r="Z36" s="172">
        <f t="shared" si="4"/>
        <v>0</v>
      </c>
      <c r="AA36" s="195"/>
      <c r="AB36" s="325"/>
      <c r="AC36" s="195"/>
      <c r="AD36" s="195"/>
      <c r="AE36" s="405">
        <f t="shared" si="5"/>
        <v>0</v>
      </c>
      <c r="AF36" s="195"/>
      <c r="AG36" s="37"/>
      <c r="AH36" s="325"/>
      <c r="AI36" s="195"/>
      <c r="AJ36" s="195"/>
      <c r="AK36" s="173">
        <f t="shared" si="6"/>
        <v>0</v>
      </c>
      <c r="AL36" s="176">
        <f t="shared" si="7"/>
        <v>0</v>
      </c>
    </row>
    <row r="37" spans="1:38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37"/>
      <c r="H37" s="37"/>
      <c r="I37" s="427">
        <f t="shared" si="0"/>
        <v>0</v>
      </c>
      <c r="J37" s="37"/>
      <c r="K37" s="143"/>
      <c r="L37" s="37"/>
      <c r="M37" s="37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2">
        <f t="shared" si="3"/>
        <v>0</v>
      </c>
      <c r="W37" s="195"/>
      <c r="X37" s="37"/>
      <c r="Y37" s="37"/>
      <c r="Z37" s="172">
        <f t="shared" si="4"/>
        <v>0</v>
      </c>
      <c r="AA37" s="195"/>
      <c r="AB37" s="325"/>
      <c r="AC37" s="195"/>
      <c r="AD37" s="195"/>
      <c r="AE37" s="405">
        <f t="shared" si="5"/>
        <v>0</v>
      </c>
      <c r="AF37" s="195"/>
      <c r="AG37" s="37"/>
      <c r="AH37" s="325"/>
      <c r="AI37" s="195"/>
      <c r="AJ37" s="195"/>
      <c r="AK37" s="173">
        <f t="shared" si="6"/>
        <v>0</v>
      </c>
      <c r="AL37" s="176">
        <f t="shared" si="7"/>
        <v>0</v>
      </c>
    </row>
    <row r="38" spans="1:38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37"/>
      <c r="H38" s="37"/>
      <c r="I38" s="427">
        <f t="shared" si="0"/>
        <v>0</v>
      </c>
      <c r="J38" s="37"/>
      <c r="K38" s="143"/>
      <c r="L38" s="37"/>
      <c r="M38" s="37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2">
        <f t="shared" si="3"/>
        <v>0</v>
      </c>
      <c r="W38" s="195"/>
      <c r="X38" s="37"/>
      <c r="Y38" s="37"/>
      <c r="Z38" s="172">
        <f t="shared" si="4"/>
        <v>0</v>
      </c>
      <c r="AA38" s="195"/>
      <c r="AB38" s="325"/>
      <c r="AC38" s="195"/>
      <c r="AD38" s="195"/>
      <c r="AE38" s="405">
        <f t="shared" si="5"/>
        <v>0</v>
      </c>
      <c r="AF38" s="195"/>
      <c r="AG38" s="37"/>
      <c r="AH38" s="325"/>
      <c r="AI38" s="195"/>
      <c r="AJ38" s="195"/>
      <c r="AK38" s="173">
        <f t="shared" si="6"/>
        <v>0</v>
      </c>
      <c r="AL38" s="176">
        <f t="shared" si="7"/>
        <v>0</v>
      </c>
    </row>
    <row r="39" spans="1:38" x14ac:dyDescent="0.3">
      <c r="A39" s="14">
        <v>29</v>
      </c>
      <c r="B39" s="30" t="s">
        <v>224</v>
      </c>
      <c r="C39" s="19" t="s">
        <v>12</v>
      </c>
      <c r="D39" s="37"/>
      <c r="E39" s="143"/>
      <c r="F39" s="37"/>
      <c r="G39" s="37"/>
      <c r="H39" s="37"/>
      <c r="I39" s="427">
        <f t="shared" si="0"/>
        <v>0</v>
      </c>
      <c r="J39" s="37"/>
      <c r="K39" s="143"/>
      <c r="L39" s="37"/>
      <c r="M39" s="37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2">
        <f t="shared" si="3"/>
        <v>0</v>
      </c>
      <c r="W39" s="195"/>
      <c r="X39" s="37"/>
      <c r="Y39" s="37"/>
      <c r="Z39" s="172">
        <f t="shared" si="4"/>
        <v>0</v>
      </c>
      <c r="AA39" s="195"/>
      <c r="AB39" s="325"/>
      <c r="AC39" s="195"/>
      <c r="AD39" s="195"/>
      <c r="AE39" s="405">
        <f t="shared" si="5"/>
        <v>0</v>
      </c>
      <c r="AF39" s="195"/>
      <c r="AG39" s="37"/>
      <c r="AH39" s="325"/>
      <c r="AI39" s="195"/>
      <c r="AJ39" s="195"/>
      <c r="AK39" s="173">
        <f t="shared" si="6"/>
        <v>0</v>
      </c>
      <c r="AL39" s="176">
        <f t="shared" si="7"/>
        <v>0</v>
      </c>
    </row>
    <row r="40" spans="1:38" x14ac:dyDescent="0.3">
      <c r="A40" s="6"/>
      <c r="B40" s="63" t="s">
        <v>23</v>
      </c>
      <c r="C40" s="51"/>
      <c r="D40" s="144"/>
      <c r="E40" s="145"/>
      <c r="F40" s="146"/>
      <c r="G40" s="146"/>
      <c r="H40" s="146"/>
      <c r="I40" s="427">
        <f t="shared" si="0"/>
        <v>0</v>
      </c>
      <c r="J40" s="144"/>
      <c r="K40" s="145"/>
      <c r="L40" s="146"/>
      <c r="M40" s="146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2">
        <f t="shared" si="3"/>
        <v>0</v>
      </c>
      <c r="W40" s="196"/>
      <c r="X40" s="146"/>
      <c r="Y40" s="146"/>
      <c r="Z40" s="172">
        <f t="shared" si="4"/>
        <v>0</v>
      </c>
      <c r="AA40" s="196"/>
      <c r="AB40" s="376"/>
      <c r="AC40" s="196"/>
      <c r="AD40" s="196"/>
      <c r="AE40" s="405">
        <f t="shared" si="5"/>
        <v>0</v>
      </c>
      <c r="AF40" s="196"/>
      <c r="AG40" s="146"/>
      <c r="AH40" s="376"/>
      <c r="AI40" s="196"/>
      <c r="AJ40" s="196"/>
      <c r="AK40" s="173">
        <f t="shared" si="6"/>
        <v>0</v>
      </c>
      <c r="AL40" s="176">
        <f t="shared" si="7"/>
        <v>0</v>
      </c>
    </row>
    <row r="41" spans="1:38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37"/>
      <c r="H41" s="37"/>
      <c r="I41" s="427">
        <f t="shared" si="0"/>
        <v>0</v>
      </c>
      <c r="J41" s="37"/>
      <c r="K41" s="143"/>
      <c r="L41" s="37"/>
      <c r="M41" s="37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2">
        <f t="shared" si="3"/>
        <v>0</v>
      </c>
      <c r="W41" s="195"/>
      <c r="X41" s="37"/>
      <c r="Y41" s="37"/>
      <c r="Z41" s="172">
        <f t="shared" si="4"/>
        <v>0</v>
      </c>
      <c r="AA41" s="195"/>
      <c r="AB41" s="325"/>
      <c r="AC41" s="195"/>
      <c r="AD41" s="195"/>
      <c r="AE41" s="405">
        <f t="shared" si="5"/>
        <v>0</v>
      </c>
      <c r="AF41" s="195"/>
      <c r="AG41" s="37"/>
      <c r="AH41" s="325"/>
      <c r="AI41" s="195"/>
      <c r="AJ41" s="195"/>
      <c r="AK41" s="173">
        <f t="shared" si="6"/>
        <v>0</v>
      </c>
      <c r="AL41" s="176">
        <f t="shared" si="7"/>
        <v>0</v>
      </c>
    </row>
    <row r="42" spans="1:38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37"/>
      <c r="H42" s="37"/>
      <c r="I42" s="427">
        <f t="shared" si="0"/>
        <v>0</v>
      </c>
      <c r="J42" s="37"/>
      <c r="K42" s="143"/>
      <c r="L42" s="37"/>
      <c r="M42" s="37"/>
      <c r="N42" s="37"/>
      <c r="O42" s="171">
        <f t="shared" si="1"/>
        <v>0</v>
      </c>
      <c r="P42" s="37"/>
      <c r="Q42" s="37"/>
      <c r="R42" s="205">
        <f t="shared" si="2"/>
        <v>0</v>
      </c>
      <c r="S42" s="172">
        <v>2.8000000000000001E-2</v>
      </c>
      <c r="T42" s="37"/>
      <c r="U42" s="37"/>
      <c r="V42" s="352">
        <f t="shared" si="3"/>
        <v>2.8000000000000001E-2</v>
      </c>
      <c r="W42" s="195"/>
      <c r="X42" s="37"/>
      <c r="Y42" s="37"/>
      <c r="Z42" s="172">
        <f t="shared" si="4"/>
        <v>0</v>
      </c>
      <c r="AA42" s="195"/>
      <c r="AB42" s="325"/>
      <c r="AC42" s="195"/>
      <c r="AD42" s="195"/>
      <c r="AE42" s="405">
        <f t="shared" si="5"/>
        <v>0</v>
      </c>
      <c r="AF42" s="195"/>
      <c r="AG42" s="37"/>
      <c r="AH42" s="325"/>
      <c r="AI42" s="195"/>
      <c r="AJ42" s="195"/>
      <c r="AK42" s="173">
        <f t="shared" si="6"/>
        <v>0</v>
      </c>
      <c r="AL42" s="176">
        <f t="shared" si="7"/>
        <v>2.8000000000000001E-2</v>
      </c>
    </row>
    <row r="43" spans="1:38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37"/>
      <c r="H43" s="37"/>
      <c r="I43" s="427">
        <f t="shared" si="0"/>
        <v>0</v>
      </c>
      <c r="J43" s="37"/>
      <c r="K43" s="143"/>
      <c r="L43" s="37"/>
      <c r="M43" s="37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2">
        <f t="shared" si="3"/>
        <v>0</v>
      </c>
      <c r="W43" s="195"/>
      <c r="X43" s="37"/>
      <c r="Y43" s="37"/>
      <c r="Z43" s="172">
        <f t="shared" si="4"/>
        <v>0</v>
      </c>
      <c r="AA43" s="195"/>
      <c r="AB43" s="325"/>
      <c r="AC43" s="195"/>
      <c r="AD43" s="195"/>
      <c r="AE43" s="405">
        <f t="shared" si="5"/>
        <v>0</v>
      </c>
      <c r="AF43" s="195"/>
      <c r="AG43" s="37"/>
      <c r="AH43" s="325"/>
      <c r="AI43" s="195"/>
      <c r="AJ43" s="195"/>
      <c r="AK43" s="173">
        <f t="shared" si="6"/>
        <v>0</v>
      </c>
      <c r="AL43" s="176">
        <f t="shared" si="7"/>
        <v>0</v>
      </c>
    </row>
    <row r="44" spans="1:38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37"/>
      <c r="H44" s="37"/>
      <c r="I44" s="427">
        <f t="shared" si="0"/>
        <v>0</v>
      </c>
      <c r="J44" s="37"/>
      <c r="K44" s="143"/>
      <c r="L44" s="37"/>
      <c r="M44" s="37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2">
        <f t="shared" si="3"/>
        <v>0</v>
      </c>
      <c r="W44" s="195"/>
      <c r="X44" s="37"/>
      <c r="Y44" s="37"/>
      <c r="Z44" s="172">
        <f t="shared" si="4"/>
        <v>0</v>
      </c>
      <c r="AA44" s="195"/>
      <c r="AB44" s="325"/>
      <c r="AC44" s="195"/>
      <c r="AD44" s="195"/>
      <c r="AE44" s="405">
        <f t="shared" si="5"/>
        <v>0</v>
      </c>
      <c r="AF44" s="195"/>
      <c r="AG44" s="37"/>
      <c r="AH44" s="325"/>
      <c r="AI44" s="195"/>
      <c r="AJ44" s="195"/>
      <c r="AK44" s="173">
        <f t="shared" si="6"/>
        <v>0</v>
      </c>
      <c r="AL44" s="176">
        <f t="shared" si="7"/>
        <v>0</v>
      </c>
    </row>
    <row r="45" spans="1:38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37"/>
      <c r="H45" s="37"/>
      <c r="I45" s="427">
        <f t="shared" si="0"/>
        <v>0</v>
      </c>
      <c r="J45" s="37"/>
      <c r="K45" s="143"/>
      <c r="L45" s="37"/>
      <c r="M45" s="37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2">
        <f t="shared" si="3"/>
        <v>0</v>
      </c>
      <c r="W45" s="195"/>
      <c r="X45" s="37"/>
      <c r="Y45" s="37"/>
      <c r="Z45" s="172">
        <f t="shared" si="4"/>
        <v>0</v>
      </c>
      <c r="AA45" s="195"/>
      <c r="AB45" s="325"/>
      <c r="AC45" s="195"/>
      <c r="AD45" s="195"/>
      <c r="AE45" s="405">
        <f t="shared" si="5"/>
        <v>0</v>
      </c>
      <c r="AF45" s="195"/>
      <c r="AG45" s="37"/>
      <c r="AH45" s="325"/>
      <c r="AI45" s="195"/>
      <c r="AJ45" s="195"/>
      <c r="AK45" s="173">
        <f t="shared" si="6"/>
        <v>0</v>
      </c>
      <c r="AL45" s="176">
        <f t="shared" si="7"/>
        <v>0</v>
      </c>
    </row>
    <row r="46" spans="1:38" x14ac:dyDescent="0.3">
      <c r="A46" s="14">
        <v>35</v>
      </c>
      <c r="B46" s="15" t="s">
        <v>29</v>
      </c>
      <c r="C46" s="16" t="s">
        <v>12</v>
      </c>
      <c r="D46" s="37"/>
      <c r="E46" s="143"/>
      <c r="F46" s="37"/>
      <c r="G46" s="37"/>
      <c r="H46" s="37"/>
      <c r="I46" s="427">
        <f t="shared" si="0"/>
        <v>0</v>
      </c>
      <c r="J46" s="37"/>
      <c r="K46" s="143"/>
      <c r="L46" s="37"/>
      <c r="M46" s="37"/>
      <c r="N46" s="37"/>
      <c r="O46" s="171">
        <f t="shared" si="1"/>
        <v>0</v>
      </c>
      <c r="P46" s="37"/>
      <c r="Q46" s="37"/>
      <c r="R46" s="205">
        <f t="shared" si="2"/>
        <v>0</v>
      </c>
      <c r="S46" s="37"/>
      <c r="T46" s="37"/>
      <c r="U46" s="37"/>
      <c r="V46" s="352">
        <f t="shared" si="3"/>
        <v>0</v>
      </c>
      <c r="W46" s="195"/>
      <c r="X46" s="37"/>
      <c r="Y46" s="37"/>
      <c r="Z46" s="172">
        <f t="shared" si="4"/>
        <v>0</v>
      </c>
      <c r="AA46" s="195"/>
      <c r="AB46" s="325"/>
      <c r="AC46" s="195"/>
      <c r="AD46" s="195"/>
      <c r="AE46" s="405">
        <f t="shared" si="5"/>
        <v>0</v>
      </c>
      <c r="AF46" s="195"/>
      <c r="AG46" s="37"/>
      <c r="AH46" s="325"/>
      <c r="AI46" s="195"/>
      <c r="AJ46" s="195"/>
      <c r="AK46" s="173">
        <f t="shared" si="6"/>
        <v>0</v>
      </c>
      <c r="AL46" s="176">
        <f t="shared" si="7"/>
        <v>0</v>
      </c>
    </row>
    <row r="47" spans="1:38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37"/>
      <c r="H47" s="37"/>
      <c r="I47" s="427">
        <f t="shared" si="0"/>
        <v>0</v>
      </c>
      <c r="J47" s="37"/>
      <c r="K47" s="143"/>
      <c r="L47" s="37"/>
      <c r="M47" s="37"/>
      <c r="N47" s="37"/>
      <c r="O47" s="171">
        <f t="shared" si="1"/>
        <v>0</v>
      </c>
      <c r="P47" s="37"/>
      <c r="Q47" s="37"/>
      <c r="R47" s="205">
        <f t="shared" si="2"/>
        <v>0</v>
      </c>
      <c r="S47" s="37"/>
      <c r="T47" s="37"/>
      <c r="U47" s="37"/>
      <c r="V47" s="352">
        <f t="shared" si="3"/>
        <v>0</v>
      </c>
      <c r="W47" s="195"/>
      <c r="X47" s="37"/>
      <c r="Y47" s="37"/>
      <c r="Z47" s="172">
        <f t="shared" si="4"/>
        <v>0</v>
      </c>
      <c r="AA47" s="195"/>
      <c r="AB47" s="325"/>
      <c r="AC47" s="195"/>
      <c r="AD47" s="195"/>
      <c r="AE47" s="405">
        <f t="shared" si="5"/>
        <v>0</v>
      </c>
      <c r="AF47" s="195"/>
      <c r="AG47" s="37"/>
      <c r="AH47" s="325"/>
      <c r="AI47" s="195"/>
      <c r="AJ47" s="195"/>
      <c r="AK47" s="173">
        <f t="shared" si="6"/>
        <v>0</v>
      </c>
      <c r="AL47" s="176">
        <f t="shared" si="7"/>
        <v>0</v>
      </c>
    </row>
    <row r="48" spans="1:38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37"/>
      <c r="H48" s="37"/>
      <c r="I48" s="427">
        <f t="shared" si="0"/>
        <v>0</v>
      </c>
      <c r="J48" s="37"/>
      <c r="K48" s="143"/>
      <c r="L48" s="37"/>
      <c r="M48" s="37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2">
        <f t="shared" si="3"/>
        <v>0</v>
      </c>
      <c r="W48" s="195"/>
      <c r="X48" s="37"/>
      <c r="Y48" s="37"/>
      <c r="Z48" s="172">
        <f t="shared" si="4"/>
        <v>0</v>
      </c>
      <c r="AA48" s="195"/>
      <c r="AB48" s="325"/>
      <c r="AC48" s="195"/>
      <c r="AD48" s="195"/>
      <c r="AE48" s="405">
        <f t="shared" si="5"/>
        <v>0</v>
      </c>
      <c r="AF48" s="195"/>
      <c r="AG48" s="37"/>
      <c r="AH48" s="325"/>
      <c r="AI48" s="195"/>
      <c r="AJ48" s="195"/>
      <c r="AK48" s="173">
        <f t="shared" si="6"/>
        <v>0</v>
      </c>
      <c r="AL48" s="176">
        <f t="shared" si="7"/>
        <v>0</v>
      </c>
    </row>
    <row r="49" spans="1:38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37"/>
      <c r="H49" s="37"/>
      <c r="I49" s="427">
        <f t="shared" si="0"/>
        <v>0</v>
      </c>
      <c r="J49" s="37"/>
      <c r="K49" s="143"/>
      <c r="L49" s="37"/>
      <c r="M49" s="37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2">
        <f t="shared" si="3"/>
        <v>0</v>
      </c>
      <c r="W49" s="195"/>
      <c r="X49" s="37"/>
      <c r="Y49" s="37"/>
      <c r="Z49" s="172">
        <f t="shared" si="4"/>
        <v>0</v>
      </c>
      <c r="AA49" s="195"/>
      <c r="AB49" s="325"/>
      <c r="AC49" s="195"/>
      <c r="AD49" s="195"/>
      <c r="AE49" s="405">
        <f t="shared" si="5"/>
        <v>0</v>
      </c>
      <c r="AF49" s="195"/>
      <c r="AG49" s="37"/>
      <c r="AH49" s="325"/>
      <c r="AI49" s="195"/>
      <c r="AJ49" s="195"/>
      <c r="AK49" s="173">
        <f t="shared" si="6"/>
        <v>0</v>
      </c>
      <c r="AL49" s="176">
        <f t="shared" si="7"/>
        <v>0</v>
      </c>
    </row>
    <row r="50" spans="1:38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37"/>
      <c r="H50" s="37"/>
      <c r="I50" s="427">
        <f t="shared" si="0"/>
        <v>0</v>
      </c>
      <c r="J50" s="37"/>
      <c r="K50" s="143"/>
      <c r="L50" s="37"/>
      <c r="M50" s="37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2">
        <f t="shared" si="3"/>
        <v>0</v>
      </c>
      <c r="W50" s="195"/>
      <c r="X50" s="37"/>
      <c r="Y50" s="37"/>
      <c r="Z50" s="172">
        <f t="shared" si="4"/>
        <v>0</v>
      </c>
      <c r="AA50" s="195"/>
      <c r="AB50" s="325"/>
      <c r="AC50" s="195"/>
      <c r="AD50" s="195"/>
      <c r="AE50" s="405">
        <f t="shared" si="5"/>
        <v>0</v>
      </c>
      <c r="AF50" s="195"/>
      <c r="AG50" s="37"/>
      <c r="AH50" s="325"/>
      <c r="AI50" s="195"/>
      <c r="AJ50" s="195"/>
      <c r="AK50" s="173">
        <f t="shared" si="6"/>
        <v>0</v>
      </c>
      <c r="AL50" s="176">
        <f t="shared" si="7"/>
        <v>0</v>
      </c>
    </row>
    <row r="51" spans="1:38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37"/>
      <c r="H51" s="37"/>
      <c r="I51" s="427">
        <f t="shared" si="0"/>
        <v>0</v>
      </c>
      <c r="J51" s="37"/>
      <c r="K51" s="143"/>
      <c r="L51" s="37"/>
      <c r="M51" s="37"/>
      <c r="N51" s="37"/>
      <c r="O51" s="171">
        <f t="shared" si="1"/>
        <v>0</v>
      </c>
      <c r="P51" s="37"/>
      <c r="Q51" s="37"/>
      <c r="R51" s="205">
        <f t="shared" si="2"/>
        <v>0</v>
      </c>
      <c r="S51" s="37"/>
      <c r="T51" s="37"/>
      <c r="U51" s="37"/>
      <c r="V51" s="352">
        <f t="shared" si="3"/>
        <v>0</v>
      </c>
      <c r="W51" s="395">
        <v>5.0000000000000001E-3</v>
      </c>
      <c r="X51" s="37"/>
      <c r="Y51" s="37"/>
      <c r="Z51" s="172">
        <f t="shared" si="4"/>
        <v>5.0000000000000001E-3</v>
      </c>
      <c r="AA51" s="417">
        <v>5.0000000000000001E-3</v>
      </c>
      <c r="AB51" s="325"/>
      <c r="AC51" s="195"/>
      <c r="AD51" s="195"/>
      <c r="AE51" s="405">
        <f t="shared" si="5"/>
        <v>5.0000000000000001E-3</v>
      </c>
      <c r="AF51" s="417">
        <v>5.0000000000000001E-3</v>
      </c>
      <c r="AG51" s="37"/>
      <c r="AH51" s="325"/>
      <c r="AI51" s="195"/>
      <c r="AJ51" s="195"/>
      <c r="AK51" s="173">
        <f t="shared" si="6"/>
        <v>0</v>
      </c>
      <c r="AL51" s="176">
        <f t="shared" si="7"/>
        <v>0.01</v>
      </c>
    </row>
    <row r="52" spans="1:38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37"/>
      <c r="H52" s="37"/>
      <c r="I52" s="427">
        <f t="shared" si="0"/>
        <v>0</v>
      </c>
      <c r="J52" s="37"/>
      <c r="K52" s="143"/>
      <c r="L52" s="37"/>
      <c r="M52" s="37"/>
      <c r="N52" s="37"/>
      <c r="O52" s="171">
        <f t="shared" si="1"/>
        <v>0</v>
      </c>
      <c r="P52" s="37"/>
      <c r="Q52" s="37"/>
      <c r="R52" s="205">
        <f t="shared" si="2"/>
        <v>0</v>
      </c>
      <c r="S52" s="37"/>
      <c r="T52" s="37"/>
      <c r="U52" s="37"/>
      <c r="V52" s="352">
        <f t="shared" si="3"/>
        <v>0</v>
      </c>
      <c r="W52" s="195"/>
      <c r="X52" s="37"/>
      <c r="Y52" s="37"/>
      <c r="Z52" s="172">
        <f t="shared" si="4"/>
        <v>0</v>
      </c>
      <c r="AA52" s="195"/>
      <c r="AB52" s="325"/>
      <c r="AC52" s="195"/>
      <c r="AD52" s="195"/>
      <c r="AE52" s="405">
        <f t="shared" si="5"/>
        <v>0</v>
      </c>
      <c r="AF52" s="195"/>
      <c r="AG52" s="37"/>
      <c r="AH52" s="325"/>
      <c r="AI52" s="195"/>
      <c r="AJ52" s="195"/>
      <c r="AK52" s="173">
        <f t="shared" si="6"/>
        <v>0</v>
      </c>
      <c r="AL52" s="176">
        <f t="shared" si="7"/>
        <v>0</v>
      </c>
    </row>
    <row r="53" spans="1:38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37"/>
      <c r="H53" s="37"/>
      <c r="I53" s="427">
        <f t="shared" si="0"/>
        <v>0</v>
      </c>
      <c r="J53" s="37"/>
      <c r="K53" s="143"/>
      <c r="L53" s="37"/>
      <c r="M53" s="37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2">
        <f t="shared" si="3"/>
        <v>0</v>
      </c>
      <c r="W53" s="195"/>
      <c r="X53" s="37"/>
      <c r="Y53" s="37"/>
      <c r="Z53" s="172">
        <f t="shared" si="4"/>
        <v>0</v>
      </c>
      <c r="AA53" s="195"/>
      <c r="AB53" s="325"/>
      <c r="AC53" s="195"/>
      <c r="AD53" s="195"/>
      <c r="AE53" s="405">
        <f t="shared" si="5"/>
        <v>0</v>
      </c>
      <c r="AF53" s="195"/>
      <c r="AG53" s="37"/>
      <c r="AH53" s="325"/>
      <c r="AI53" s="195"/>
      <c r="AJ53" s="195"/>
      <c r="AK53" s="173">
        <f t="shared" si="6"/>
        <v>0</v>
      </c>
      <c r="AL53" s="176">
        <f t="shared" si="7"/>
        <v>0</v>
      </c>
    </row>
    <row r="54" spans="1:38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37"/>
      <c r="H54" s="37"/>
      <c r="I54" s="427">
        <f t="shared" si="0"/>
        <v>0</v>
      </c>
      <c r="J54" s="37"/>
      <c r="K54" s="143"/>
      <c r="L54" s="37"/>
      <c r="M54" s="37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2">
        <f t="shared" si="3"/>
        <v>0</v>
      </c>
      <c r="W54" s="195"/>
      <c r="X54" s="37"/>
      <c r="Y54" s="37"/>
      <c r="Z54" s="172">
        <f t="shared" si="4"/>
        <v>0</v>
      </c>
      <c r="AA54" s="195"/>
      <c r="AB54" s="325"/>
      <c r="AC54" s="195"/>
      <c r="AD54" s="195"/>
      <c r="AE54" s="405">
        <f t="shared" si="5"/>
        <v>0</v>
      </c>
      <c r="AF54" s="195"/>
      <c r="AG54" s="37"/>
      <c r="AH54" s="325"/>
      <c r="AI54" s="195"/>
      <c r="AJ54" s="195"/>
      <c r="AK54" s="173">
        <f t="shared" si="6"/>
        <v>0</v>
      </c>
      <c r="AL54" s="176">
        <f t="shared" si="7"/>
        <v>0</v>
      </c>
    </row>
    <row r="55" spans="1:38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37"/>
      <c r="H55" s="37"/>
      <c r="I55" s="427">
        <f t="shared" si="0"/>
        <v>0</v>
      </c>
      <c r="J55" s="37"/>
      <c r="K55" s="143"/>
      <c r="L55" s="37"/>
      <c r="M55" s="37"/>
      <c r="N55" s="37"/>
      <c r="O55" s="171">
        <f t="shared" si="1"/>
        <v>0</v>
      </c>
      <c r="P55" s="37"/>
      <c r="Q55" s="37"/>
      <c r="R55" s="205">
        <f t="shared" si="2"/>
        <v>0</v>
      </c>
      <c r="S55" s="37"/>
      <c r="T55" s="37"/>
      <c r="U55" s="37"/>
      <c r="V55" s="352">
        <f t="shared" si="3"/>
        <v>0</v>
      </c>
      <c r="W55" s="195"/>
      <c r="X55" s="37"/>
      <c r="Y55" s="37"/>
      <c r="Z55" s="172">
        <f t="shared" si="4"/>
        <v>0</v>
      </c>
      <c r="AA55" s="195"/>
      <c r="AB55" s="325"/>
      <c r="AC55" s="195"/>
      <c r="AD55" s="195"/>
      <c r="AE55" s="405">
        <f t="shared" si="5"/>
        <v>0</v>
      </c>
      <c r="AF55" s="195"/>
      <c r="AG55" s="37"/>
      <c r="AH55" s="325"/>
      <c r="AI55" s="195"/>
      <c r="AJ55" s="195"/>
      <c r="AK55" s="173">
        <f t="shared" si="6"/>
        <v>0</v>
      </c>
      <c r="AL55" s="176">
        <f t="shared" si="7"/>
        <v>0</v>
      </c>
    </row>
    <row r="56" spans="1:38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427">
        <v>0.01</v>
      </c>
      <c r="H56" s="37"/>
      <c r="I56" s="427">
        <f t="shared" si="0"/>
        <v>0.01</v>
      </c>
      <c r="J56" s="37"/>
      <c r="K56" s="143"/>
      <c r="L56" s="37"/>
      <c r="M56" s="427">
        <v>0.01</v>
      </c>
      <c r="N56" s="37"/>
      <c r="O56" s="171">
        <f t="shared" si="1"/>
        <v>0.01</v>
      </c>
      <c r="P56" s="37"/>
      <c r="Q56" s="172">
        <v>0.01</v>
      </c>
      <c r="R56" s="205">
        <f t="shared" si="2"/>
        <v>0.01</v>
      </c>
      <c r="S56" s="172">
        <v>5.0000000000000001E-4</v>
      </c>
      <c r="T56" s="172">
        <v>0.01</v>
      </c>
      <c r="U56" s="37"/>
      <c r="V56" s="352">
        <f t="shared" si="3"/>
        <v>1.0500000000000001E-2</v>
      </c>
      <c r="W56" s="195"/>
      <c r="X56" s="37"/>
      <c r="Y56" s="37"/>
      <c r="Z56" s="172">
        <f t="shared" si="4"/>
        <v>0</v>
      </c>
      <c r="AA56" s="195"/>
      <c r="AB56" s="325"/>
      <c r="AC56" s="417">
        <v>0.01</v>
      </c>
      <c r="AD56" s="195"/>
      <c r="AE56" s="405">
        <f t="shared" si="5"/>
        <v>0.01</v>
      </c>
      <c r="AF56" s="195"/>
      <c r="AG56" s="37"/>
      <c r="AH56" s="325"/>
      <c r="AI56" s="417">
        <v>0.01</v>
      </c>
      <c r="AJ56" s="195"/>
      <c r="AK56" s="173">
        <f t="shared" si="6"/>
        <v>0</v>
      </c>
      <c r="AL56" s="176">
        <f t="shared" si="7"/>
        <v>5.0500000000000003E-2</v>
      </c>
    </row>
    <row r="57" spans="1:38" x14ac:dyDescent="0.3">
      <c r="A57" s="14">
        <v>46</v>
      </c>
      <c r="B57" s="15" t="s">
        <v>38</v>
      </c>
      <c r="C57" s="16" t="s">
        <v>12</v>
      </c>
      <c r="D57" s="37"/>
      <c r="E57" s="440">
        <v>5.0000000000000001E-4</v>
      </c>
      <c r="F57" s="427">
        <v>5.9999999999999995E-4</v>
      </c>
      <c r="G57" s="37"/>
      <c r="H57" s="37"/>
      <c r="I57" s="427">
        <f t="shared" si="0"/>
        <v>1.0999999999999998E-3</v>
      </c>
      <c r="J57" s="37"/>
      <c r="K57" s="440">
        <v>5.0000000000000001E-4</v>
      </c>
      <c r="L57" s="427">
        <v>5.9999999999999995E-4</v>
      </c>
      <c r="M57" s="37"/>
      <c r="N57" s="37"/>
      <c r="O57" s="171">
        <f t="shared" si="1"/>
        <v>1.0999999999999998E-3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2">
        <f t="shared" si="3"/>
        <v>2.9999999999999997E-4</v>
      </c>
      <c r="W57" s="395">
        <v>1E-3</v>
      </c>
      <c r="X57" s="37"/>
      <c r="Y57" s="37"/>
      <c r="Z57" s="172">
        <f t="shared" si="4"/>
        <v>1E-3</v>
      </c>
      <c r="AA57" s="417">
        <v>1E-3</v>
      </c>
      <c r="AB57" s="325"/>
      <c r="AC57" s="195"/>
      <c r="AD57" s="195"/>
      <c r="AE57" s="405">
        <f t="shared" si="5"/>
        <v>1E-3</v>
      </c>
      <c r="AF57" s="417">
        <v>1E-3</v>
      </c>
      <c r="AG57" s="37"/>
      <c r="AH57" s="325"/>
      <c r="AI57" s="195"/>
      <c r="AJ57" s="195"/>
      <c r="AK57" s="173">
        <f t="shared" si="6"/>
        <v>0</v>
      </c>
      <c r="AL57" s="176">
        <f t="shared" si="7"/>
        <v>4.4999999999999997E-3</v>
      </c>
    </row>
    <row r="58" spans="1:38" x14ac:dyDescent="0.3">
      <c r="A58" s="14">
        <v>47</v>
      </c>
      <c r="B58" s="15" t="s">
        <v>14</v>
      </c>
      <c r="C58" s="16" t="s">
        <v>12</v>
      </c>
      <c r="D58" s="37"/>
      <c r="E58" s="143"/>
      <c r="F58" s="37"/>
      <c r="G58" s="37"/>
      <c r="H58" s="37"/>
      <c r="I58" s="427">
        <f t="shared" si="0"/>
        <v>0</v>
      </c>
      <c r="J58" s="37"/>
      <c r="K58" s="143"/>
      <c r="L58" s="37"/>
      <c r="M58" s="37"/>
      <c r="N58" s="37"/>
      <c r="O58" s="171">
        <f t="shared" si="1"/>
        <v>0</v>
      </c>
      <c r="P58" s="37"/>
      <c r="Q58" s="37"/>
      <c r="R58" s="205">
        <f t="shared" si="2"/>
        <v>0</v>
      </c>
      <c r="S58" s="37"/>
      <c r="T58" s="37"/>
      <c r="U58" s="37"/>
      <c r="V58" s="352">
        <f t="shared" si="3"/>
        <v>0</v>
      </c>
      <c r="W58" s="195"/>
      <c r="X58" s="37"/>
      <c r="Y58" s="37"/>
      <c r="Z58" s="172">
        <f t="shared" si="4"/>
        <v>0</v>
      </c>
      <c r="AA58" s="195"/>
      <c r="AB58" s="325"/>
      <c r="AC58" s="195"/>
      <c r="AD58" s="195"/>
      <c r="AE58" s="405">
        <f t="shared" si="5"/>
        <v>0</v>
      </c>
      <c r="AF58" s="195"/>
      <c r="AG58" s="37"/>
      <c r="AH58" s="325"/>
      <c r="AI58" s="195"/>
      <c r="AJ58" s="195"/>
      <c r="AK58" s="173">
        <f t="shared" si="6"/>
        <v>0</v>
      </c>
      <c r="AL58" s="176">
        <f t="shared" si="7"/>
        <v>0</v>
      </c>
    </row>
    <row r="59" spans="1:38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37"/>
      <c r="H59" s="37"/>
      <c r="I59" s="427">
        <f t="shared" si="0"/>
        <v>0</v>
      </c>
      <c r="J59" s="37"/>
      <c r="K59" s="143"/>
      <c r="L59" s="37"/>
      <c r="M59" s="37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2">
        <f t="shared" si="3"/>
        <v>0</v>
      </c>
      <c r="W59" s="195"/>
      <c r="X59" s="37"/>
      <c r="Y59" s="37"/>
      <c r="Z59" s="172">
        <f t="shared" si="4"/>
        <v>0</v>
      </c>
      <c r="AA59" s="195"/>
      <c r="AB59" s="325"/>
      <c r="AC59" s="195"/>
      <c r="AD59" s="195"/>
      <c r="AE59" s="405">
        <f t="shared" si="5"/>
        <v>0</v>
      </c>
      <c r="AF59" s="195"/>
      <c r="AG59" s="37"/>
      <c r="AH59" s="325"/>
      <c r="AI59" s="195"/>
      <c r="AJ59" s="195"/>
      <c r="AK59" s="173">
        <f t="shared" si="6"/>
        <v>0</v>
      </c>
      <c r="AL59" s="176">
        <f t="shared" si="7"/>
        <v>0</v>
      </c>
    </row>
    <row r="60" spans="1:38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37"/>
      <c r="H60" s="37"/>
      <c r="I60" s="427">
        <f t="shared" si="0"/>
        <v>0</v>
      </c>
      <c r="J60" s="37"/>
      <c r="K60" s="143"/>
      <c r="L60" s="37"/>
      <c r="M60" s="37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2">
        <f t="shared" si="3"/>
        <v>0</v>
      </c>
      <c r="W60" s="195"/>
      <c r="X60" s="37"/>
      <c r="Y60" s="37"/>
      <c r="Z60" s="172">
        <f t="shared" si="4"/>
        <v>0</v>
      </c>
      <c r="AA60" s="195"/>
      <c r="AB60" s="325"/>
      <c r="AC60" s="195"/>
      <c r="AD60" s="195"/>
      <c r="AE60" s="405">
        <f t="shared" si="5"/>
        <v>0</v>
      </c>
      <c r="AF60" s="195"/>
      <c r="AG60" s="37"/>
      <c r="AH60" s="325"/>
      <c r="AI60" s="195"/>
      <c r="AJ60" s="195"/>
      <c r="AK60" s="173">
        <f t="shared" si="6"/>
        <v>0</v>
      </c>
      <c r="AL60" s="176">
        <f t="shared" si="7"/>
        <v>0</v>
      </c>
    </row>
    <row r="61" spans="1:38" x14ac:dyDescent="0.3">
      <c r="A61" s="6"/>
      <c r="B61" s="63" t="s">
        <v>51</v>
      </c>
      <c r="C61" s="7"/>
      <c r="D61" s="37"/>
      <c r="E61" s="143"/>
      <c r="F61" s="37"/>
      <c r="G61" s="37"/>
      <c r="H61" s="37"/>
      <c r="I61" s="427">
        <f t="shared" si="0"/>
        <v>0</v>
      </c>
      <c r="J61" s="37"/>
      <c r="K61" s="143"/>
      <c r="L61" s="37"/>
      <c r="M61" s="37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2">
        <f t="shared" si="3"/>
        <v>0</v>
      </c>
      <c r="W61" s="195"/>
      <c r="X61" s="37"/>
      <c r="Y61" s="37"/>
      <c r="Z61" s="172">
        <f t="shared" si="4"/>
        <v>0</v>
      </c>
      <c r="AA61" s="195"/>
      <c r="AB61" s="325"/>
      <c r="AC61" s="195"/>
      <c r="AD61" s="195"/>
      <c r="AE61" s="405">
        <f t="shared" si="5"/>
        <v>0</v>
      </c>
      <c r="AF61" s="195"/>
      <c r="AG61" s="37"/>
      <c r="AH61" s="325"/>
      <c r="AI61" s="195"/>
      <c r="AJ61" s="195"/>
      <c r="AK61" s="173">
        <f t="shared" si="6"/>
        <v>0</v>
      </c>
      <c r="AL61" s="176">
        <f t="shared" si="7"/>
        <v>0</v>
      </c>
    </row>
    <row r="62" spans="1:38" x14ac:dyDescent="0.3">
      <c r="A62" s="66">
        <v>50</v>
      </c>
      <c r="B62" s="18" t="s">
        <v>52</v>
      </c>
      <c r="C62" s="19" t="s">
        <v>12</v>
      </c>
      <c r="D62" s="37"/>
      <c r="E62" s="143"/>
      <c r="F62" s="37"/>
      <c r="G62" s="37"/>
      <c r="H62" s="37"/>
      <c r="I62" s="427">
        <f t="shared" si="0"/>
        <v>0</v>
      </c>
      <c r="J62" s="37"/>
      <c r="K62" s="143"/>
      <c r="L62" s="37"/>
      <c r="M62" s="37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2">
        <f t="shared" si="3"/>
        <v>0</v>
      </c>
      <c r="W62" s="195"/>
      <c r="X62" s="37"/>
      <c r="Y62" s="37"/>
      <c r="Z62" s="172">
        <f t="shared" si="4"/>
        <v>0</v>
      </c>
      <c r="AA62" s="195"/>
      <c r="AB62" s="325"/>
      <c r="AC62" s="195"/>
      <c r="AD62" s="195"/>
      <c r="AE62" s="405">
        <f t="shared" si="5"/>
        <v>0</v>
      </c>
      <c r="AF62" s="195"/>
      <c r="AG62" s="37"/>
      <c r="AH62" s="325"/>
      <c r="AI62" s="195"/>
      <c r="AJ62" s="195"/>
      <c r="AK62" s="173">
        <f t="shared" si="6"/>
        <v>0</v>
      </c>
      <c r="AL62" s="176">
        <f t="shared" si="7"/>
        <v>0</v>
      </c>
    </row>
    <row r="63" spans="1:38" x14ac:dyDescent="0.3">
      <c r="A63" s="66">
        <v>51</v>
      </c>
      <c r="B63" s="18" t="s">
        <v>189</v>
      </c>
      <c r="C63" s="19" t="s">
        <v>12</v>
      </c>
      <c r="D63" s="37"/>
      <c r="E63" s="143"/>
      <c r="F63" s="37"/>
      <c r="G63" s="37"/>
      <c r="H63" s="37"/>
      <c r="I63" s="427">
        <f t="shared" si="0"/>
        <v>0</v>
      </c>
      <c r="J63" s="37"/>
      <c r="K63" s="143"/>
      <c r="L63" s="37"/>
      <c r="M63" s="37"/>
      <c r="N63" s="37"/>
      <c r="O63" s="171">
        <f t="shared" si="1"/>
        <v>0</v>
      </c>
      <c r="P63" s="37"/>
      <c r="Q63" s="37"/>
      <c r="R63" s="205">
        <f t="shared" si="2"/>
        <v>0</v>
      </c>
      <c r="S63" s="37"/>
      <c r="T63" s="37"/>
      <c r="U63" s="37"/>
      <c r="V63" s="352">
        <f t="shared" si="3"/>
        <v>0</v>
      </c>
      <c r="W63" s="195"/>
      <c r="X63" s="37"/>
      <c r="Y63" s="37"/>
      <c r="Z63" s="172">
        <f t="shared" si="4"/>
        <v>0</v>
      </c>
      <c r="AA63" s="195"/>
      <c r="AB63" s="325"/>
      <c r="AC63" s="195"/>
      <c r="AD63" s="195"/>
      <c r="AE63" s="405">
        <f t="shared" si="5"/>
        <v>0</v>
      </c>
      <c r="AF63" s="195"/>
      <c r="AG63" s="37"/>
      <c r="AH63" s="325"/>
      <c r="AI63" s="195"/>
      <c r="AJ63" s="195"/>
      <c r="AK63" s="173">
        <f t="shared" si="6"/>
        <v>0</v>
      </c>
      <c r="AL63" s="176">
        <f t="shared" si="7"/>
        <v>0</v>
      </c>
    </row>
    <row r="64" spans="1:38" x14ac:dyDescent="0.3">
      <c r="A64" s="66">
        <v>52</v>
      </c>
      <c r="B64" s="18" t="s">
        <v>101</v>
      </c>
      <c r="C64" s="19" t="s">
        <v>12</v>
      </c>
      <c r="D64" s="37"/>
      <c r="E64" s="143"/>
      <c r="F64" s="37"/>
      <c r="G64" s="37"/>
      <c r="H64" s="37"/>
      <c r="I64" s="427">
        <f t="shared" si="0"/>
        <v>0</v>
      </c>
      <c r="J64" s="37"/>
      <c r="K64" s="143"/>
      <c r="L64" s="37"/>
      <c r="M64" s="37"/>
      <c r="N64" s="37"/>
      <c r="O64" s="171">
        <f t="shared" si="1"/>
        <v>0</v>
      </c>
      <c r="P64" s="37"/>
      <c r="Q64" s="37"/>
      <c r="R64" s="205">
        <f t="shared" si="2"/>
        <v>0</v>
      </c>
      <c r="S64" s="37"/>
      <c r="T64" s="37"/>
      <c r="U64" s="37"/>
      <c r="V64" s="352">
        <f t="shared" si="3"/>
        <v>0</v>
      </c>
      <c r="W64" s="195"/>
      <c r="X64" s="37"/>
      <c r="Y64" s="37"/>
      <c r="Z64" s="172">
        <f t="shared" si="4"/>
        <v>0</v>
      </c>
      <c r="AA64" s="195"/>
      <c r="AB64" s="325"/>
      <c r="AC64" s="195"/>
      <c r="AD64" s="195"/>
      <c r="AE64" s="405">
        <f t="shared" si="5"/>
        <v>0</v>
      </c>
      <c r="AF64" s="195"/>
      <c r="AG64" s="37"/>
      <c r="AH64" s="325"/>
      <c r="AI64" s="195"/>
      <c r="AJ64" s="195"/>
      <c r="AK64" s="173">
        <f t="shared" si="6"/>
        <v>0</v>
      </c>
      <c r="AL64" s="176">
        <f t="shared" si="7"/>
        <v>0</v>
      </c>
    </row>
    <row r="65" spans="1:38" x14ac:dyDescent="0.3">
      <c r="A65" s="66">
        <v>53</v>
      </c>
      <c r="B65" s="18" t="s">
        <v>212</v>
      </c>
      <c r="C65" s="19" t="s">
        <v>12</v>
      </c>
      <c r="D65" s="37"/>
      <c r="E65" s="143"/>
      <c r="F65" s="37"/>
      <c r="G65" s="37"/>
      <c r="H65" s="37"/>
      <c r="I65" s="427">
        <f t="shared" si="0"/>
        <v>0</v>
      </c>
      <c r="J65" s="37"/>
      <c r="K65" s="143"/>
      <c r="L65" s="37"/>
      <c r="M65" s="37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2">
        <f t="shared" si="3"/>
        <v>0</v>
      </c>
      <c r="W65" s="195"/>
      <c r="X65" s="37"/>
      <c r="Y65" s="37"/>
      <c r="Z65" s="172">
        <f t="shared" si="4"/>
        <v>0</v>
      </c>
      <c r="AA65" s="195"/>
      <c r="AB65" s="325"/>
      <c r="AC65" s="195"/>
      <c r="AD65" s="195"/>
      <c r="AE65" s="405">
        <f t="shared" si="5"/>
        <v>0</v>
      </c>
      <c r="AF65" s="195"/>
      <c r="AG65" s="37"/>
      <c r="AH65" s="325"/>
      <c r="AI65" s="195"/>
      <c r="AJ65" s="195"/>
      <c r="AK65" s="173">
        <f t="shared" si="6"/>
        <v>0</v>
      </c>
      <c r="AL65" s="176">
        <f t="shared" si="7"/>
        <v>0</v>
      </c>
    </row>
    <row r="66" spans="1:38" x14ac:dyDescent="0.3">
      <c r="A66" s="66">
        <v>54</v>
      </c>
      <c r="B66" s="15" t="s">
        <v>91</v>
      </c>
      <c r="C66" s="24" t="s">
        <v>12</v>
      </c>
      <c r="D66" s="37"/>
      <c r="E66" s="143"/>
      <c r="F66" s="37"/>
      <c r="G66" s="37"/>
      <c r="H66" s="37"/>
      <c r="I66" s="427">
        <f t="shared" si="0"/>
        <v>0</v>
      </c>
      <c r="J66" s="37"/>
      <c r="K66" s="143"/>
      <c r="L66" s="37"/>
      <c r="M66" s="37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2">
        <f t="shared" si="3"/>
        <v>0</v>
      </c>
      <c r="W66" s="195"/>
      <c r="X66" s="37"/>
      <c r="Y66" s="37"/>
      <c r="Z66" s="172">
        <f t="shared" si="4"/>
        <v>0</v>
      </c>
      <c r="AA66" s="195"/>
      <c r="AB66" s="325"/>
      <c r="AC66" s="195"/>
      <c r="AD66" s="195"/>
      <c r="AE66" s="405">
        <f t="shared" si="5"/>
        <v>0</v>
      </c>
      <c r="AF66" s="195"/>
      <c r="AG66" s="37"/>
      <c r="AH66" s="325"/>
      <c r="AI66" s="195"/>
      <c r="AJ66" s="195"/>
      <c r="AK66" s="173">
        <f t="shared" si="6"/>
        <v>0</v>
      </c>
      <c r="AL66" s="176">
        <f t="shared" si="7"/>
        <v>0</v>
      </c>
    </row>
    <row r="67" spans="1:38" x14ac:dyDescent="0.3">
      <c r="A67" s="66">
        <v>55</v>
      </c>
      <c r="B67" s="46" t="s">
        <v>122</v>
      </c>
      <c r="C67" s="24" t="s">
        <v>12</v>
      </c>
      <c r="D67" s="37"/>
      <c r="E67" s="143"/>
      <c r="F67" s="37"/>
      <c r="G67" s="37"/>
      <c r="H67" s="37"/>
      <c r="I67" s="427">
        <f t="shared" si="0"/>
        <v>0</v>
      </c>
      <c r="J67" s="37"/>
      <c r="K67" s="143"/>
      <c r="L67" s="37"/>
      <c r="M67" s="37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2">
        <f t="shared" si="3"/>
        <v>0</v>
      </c>
      <c r="W67" s="195"/>
      <c r="X67" s="37"/>
      <c r="Y67" s="37"/>
      <c r="Z67" s="172">
        <f t="shared" si="4"/>
        <v>0</v>
      </c>
      <c r="AA67" s="195"/>
      <c r="AB67" s="325"/>
      <c r="AC67" s="195"/>
      <c r="AD67" s="195"/>
      <c r="AE67" s="405">
        <f t="shared" si="5"/>
        <v>0</v>
      </c>
      <c r="AF67" s="195"/>
      <c r="AG67" s="37"/>
      <c r="AH67" s="325"/>
      <c r="AI67" s="195"/>
      <c r="AJ67" s="195"/>
      <c r="AK67" s="173">
        <f t="shared" si="6"/>
        <v>0</v>
      </c>
      <c r="AL67" s="176">
        <f t="shared" si="7"/>
        <v>0</v>
      </c>
    </row>
    <row r="68" spans="1:38" x14ac:dyDescent="0.3">
      <c r="A68" s="66">
        <v>56</v>
      </c>
      <c r="B68" s="18" t="s">
        <v>53</v>
      </c>
      <c r="C68" s="19" t="s">
        <v>12</v>
      </c>
      <c r="D68" s="37"/>
      <c r="E68" s="143"/>
      <c r="F68" s="37"/>
      <c r="G68" s="37"/>
      <c r="H68" s="37"/>
      <c r="I68" s="427">
        <f t="shared" si="0"/>
        <v>0</v>
      </c>
      <c r="J68" s="37"/>
      <c r="K68" s="143"/>
      <c r="L68" s="37"/>
      <c r="M68" s="37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2">
        <f t="shared" si="3"/>
        <v>0</v>
      </c>
      <c r="W68" s="195"/>
      <c r="X68" s="37"/>
      <c r="Y68" s="37"/>
      <c r="Z68" s="172">
        <f t="shared" si="4"/>
        <v>0</v>
      </c>
      <c r="AA68" s="195"/>
      <c r="AB68" s="325"/>
      <c r="AC68" s="195"/>
      <c r="AD68" s="195"/>
      <c r="AE68" s="405">
        <f t="shared" si="5"/>
        <v>0</v>
      </c>
      <c r="AF68" s="195"/>
      <c r="AG68" s="37"/>
      <c r="AH68" s="325"/>
      <c r="AI68" s="195"/>
      <c r="AJ68" s="195"/>
      <c r="AK68" s="173">
        <f t="shared" si="6"/>
        <v>0</v>
      </c>
      <c r="AL68" s="176">
        <f t="shared" si="7"/>
        <v>0</v>
      </c>
    </row>
    <row r="69" spans="1:38" x14ac:dyDescent="0.3">
      <c r="A69" s="66">
        <v>57</v>
      </c>
      <c r="B69" s="15" t="s">
        <v>54</v>
      </c>
      <c r="C69" s="16" t="s">
        <v>12</v>
      </c>
      <c r="D69" s="37"/>
      <c r="E69" s="143"/>
      <c r="F69" s="37"/>
      <c r="G69" s="37"/>
      <c r="H69" s="37"/>
      <c r="I69" s="427">
        <f t="shared" si="0"/>
        <v>0</v>
      </c>
      <c r="J69" s="37"/>
      <c r="K69" s="143"/>
      <c r="L69" s="37"/>
      <c r="M69" s="37"/>
      <c r="N69" s="37"/>
      <c r="O69" s="171">
        <f t="shared" si="1"/>
        <v>0</v>
      </c>
      <c r="P69" s="37"/>
      <c r="Q69" s="37"/>
      <c r="R69" s="205">
        <f t="shared" si="2"/>
        <v>0</v>
      </c>
      <c r="S69" s="37"/>
      <c r="T69" s="37"/>
      <c r="U69" s="37"/>
      <c r="V69" s="352">
        <f t="shared" si="3"/>
        <v>0</v>
      </c>
      <c r="W69" s="195"/>
      <c r="X69" s="37"/>
      <c r="Y69" s="37"/>
      <c r="Z69" s="172">
        <f t="shared" si="4"/>
        <v>0</v>
      </c>
      <c r="AA69" s="195"/>
      <c r="AB69" s="325"/>
      <c r="AC69" s="195"/>
      <c r="AD69" s="195"/>
      <c r="AE69" s="405">
        <f t="shared" si="5"/>
        <v>0</v>
      </c>
      <c r="AF69" s="195"/>
      <c r="AG69" s="37"/>
      <c r="AH69" s="325"/>
      <c r="AI69" s="195"/>
      <c r="AJ69" s="195"/>
      <c r="AK69" s="173">
        <f t="shared" si="6"/>
        <v>0</v>
      </c>
      <c r="AL69" s="176">
        <f t="shared" si="7"/>
        <v>0</v>
      </c>
    </row>
    <row r="70" spans="1:38" x14ac:dyDescent="0.3">
      <c r="A70" s="66">
        <v>58</v>
      </c>
      <c r="B70" s="15" t="s">
        <v>55</v>
      </c>
      <c r="C70" s="16" t="s">
        <v>12</v>
      </c>
      <c r="D70" s="37"/>
      <c r="E70" s="143"/>
      <c r="F70" s="37"/>
      <c r="G70" s="37"/>
      <c r="H70" s="37"/>
      <c r="I70" s="427">
        <f t="shared" si="0"/>
        <v>0</v>
      </c>
      <c r="J70" s="37"/>
      <c r="K70" s="143"/>
      <c r="L70" s="37"/>
      <c r="M70" s="37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2">
        <f t="shared" si="3"/>
        <v>0</v>
      </c>
      <c r="W70" s="195"/>
      <c r="X70" s="37"/>
      <c r="Y70" s="37"/>
      <c r="Z70" s="172">
        <f t="shared" si="4"/>
        <v>0</v>
      </c>
      <c r="AA70" s="195"/>
      <c r="AB70" s="325"/>
      <c r="AC70" s="195"/>
      <c r="AD70" s="195"/>
      <c r="AE70" s="405">
        <f t="shared" si="5"/>
        <v>0</v>
      </c>
      <c r="AF70" s="195"/>
      <c r="AG70" s="37"/>
      <c r="AH70" s="325"/>
      <c r="AI70" s="195"/>
      <c r="AJ70" s="195"/>
      <c r="AK70" s="173">
        <f t="shared" si="6"/>
        <v>0</v>
      </c>
      <c r="AL70" s="176">
        <f t="shared" si="7"/>
        <v>0</v>
      </c>
    </row>
    <row r="71" spans="1:38" x14ac:dyDescent="0.3">
      <c r="A71" s="66">
        <v>59</v>
      </c>
      <c r="B71" s="15" t="s">
        <v>56</v>
      </c>
      <c r="C71" s="16" t="s">
        <v>12</v>
      </c>
      <c r="D71" s="37"/>
      <c r="E71" s="143"/>
      <c r="F71" s="37"/>
      <c r="G71" s="37"/>
      <c r="H71" s="37"/>
      <c r="I71" s="427">
        <f t="shared" si="0"/>
        <v>0</v>
      </c>
      <c r="J71" s="37"/>
      <c r="K71" s="143"/>
      <c r="L71" s="37"/>
      <c r="M71" s="37"/>
      <c r="N71" s="37"/>
      <c r="O71" s="171">
        <f t="shared" si="1"/>
        <v>0</v>
      </c>
      <c r="P71" s="37"/>
      <c r="Q71" s="37"/>
      <c r="R71" s="205">
        <f t="shared" si="2"/>
        <v>0</v>
      </c>
      <c r="S71" s="37"/>
      <c r="T71" s="37"/>
      <c r="U71" s="37"/>
      <c r="V71" s="352">
        <f t="shared" si="3"/>
        <v>0</v>
      </c>
      <c r="W71" s="195"/>
      <c r="X71" s="37"/>
      <c r="Y71" s="37"/>
      <c r="Z71" s="172">
        <f t="shared" si="4"/>
        <v>0</v>
      </c>
      <c r="AA71" s="195"/>
      <c r="AB71" s="325"/>
      <c r="AC71" s="195"/>
      <c r="AD71" s="195"/>
      <c r="AE71" s="405">
        <f t="shared" si="5"/>
        <v>0</v>
      </c>
      <c r="AF71" s="195"/>
      <c r="AG71" s="37"/>
      <c r="AH71" s="325"/>
      <c r="AI71" s="195"/>
      <c r="AJ71" s="195"/>
      <c r="AK71" s="173">
        <f t="shared" si="6"/>
        <v>0</v>
      </c>
      <c r="AL71" s="176">
        <f t="shared" si="7"/>
        <v>0</v>
      </c>
    </row>
    <row r="72" spans="1:38" x14ac:dyDescent="0.3">
      <c r="A72" s="66">
        <v>60</v>
      </c>
      <c r="B72" s="46" t="s">
        <v>108</v>
      </c>
      <c r="C72" s="54" t="s">
        <v>12</v>
      </c>
      <c r="D72" s="37"/>
      <c r="E72" s="143"/>
      <c r="F72" s="37"/>
      <c r="G72" s="37"/>
      <c r="H72" s="37"/>
      <c r="I72" s="427">
        <f t="shared" ref="I72:I135" si="8">(D72+E72+F72+G72+H72)*$I$5</f>
        <v>0</v>
      </c>
      <c r="J72" s="37"/>
      <c r="K72" s="143"/>
      <c r="L72" s="37"/>
      <c r="M72" s="37"/>
      <c r="N72" s="37"/>
      <c r="O72" s="171">
        <f t="shared" ref="O72:O135" si="9">(N72+M72+L72+K72+J72)*$O$5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2">
        <f t="shared" ref="V72:V135" si="11">(U72+T72+S72)*$V$5</f>
        <v>0</v>
      </c>
      <c r="W72" s="195"/>
      <c r="X72" s="37"/>
      <c r="Y72" s="37"/>
      <c r="Z72" s="172">
        <f t="shared" ref="Z72:Z135" si="12">(W72+X72+Y72)*$Z$5</f>
        <v>0</v>
      </c>
      <c r="AA72" s="195"/>
      <c r="AB72" s="325"/>
      <c r="AC72" s="195"/>
      <c r="AD72" s="195"/>
      <c r="AE72" s="405">
        <f t="shared" ref="AE72:AE135" si="13">(AA72+AC72+AD72)*$AE$5</f>
        <v>0</v>
      </c>
      <c r="AF72" s="195"/>
      <c r="AG72" s="37"/>
      <c r="AH72" s="325"/>
      <c r="AI72" s="195"/>
      <c r="AJ72" s="195"/>
      <c r="AK72" s="173">
        <f t="shared" ref="AK72:AK135" si="14">(AJ72+AI72+AH72+AG72+AF72)*$AK$5</f>
        <v>0</v>
      </c>
      <c r="AL72" s="176">
        <f t="shared" ref="AL72:AL135" si="15">AK72+AE72+Z72+V72+R72+O72+I72</f>
        <v>0</v>
      </c>
    </row>
    <row r="73" spans="1:38" x14ac:dyDescent="0.3">
      <c r="A73" s="14"/>
      <c r="B73" s="253" t="s">
        <v>194</v>
      </c>
      <c r="C73" s="7"/>
      <c r="D73" s="37"/>
      <c r="E73" s="143"/>
      <c r="F73" s="37"/>
      <c r="G73" s="37"/>
      <c r="H73" s="37"/>
      <c r="I73" s="427">
        <f t="shared" si="8"/>
        <v>0</v>
      </c>
      <c r="J73" s="37"/>
      <c r="K73" s="143"/>
      <c r="L73" s="37"/>
      <c r="M73" s="37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2">
        <f t="shared" si="11"/>
        <v>0</v>
      </c>
      <c r="W73" s="195"/>
      <c r="X73" s="37"/>
      <c r="Y73" s="37"/>
      <c r="Z73" s="172">
        <f t="shared" si="12"/>
        <v>0</v>
      </c>
      <c r="AA73" s="195"/>
      <c r="AB73" s="325"/>
      <c r="AC73" s="195"/>
      <c r="AD73" s="195"/>
      <c r="AE73" s="405">
        <f t="shared" si="13"/>
        <v>0</v>
      </c>
      <c r="AF73" s="195"/>
      <c r="AG73" s="37"/>
      <c r="AH73" s="325"/>
      <c r="AI73" s="195"/>
      <c r="AJ73" s="195"/>
      <c r="AK73" s="173">
        <f t="shared" si="14"/>
        <v>0</v>
      </c>
      <c r="AL73" s="176">
        <f t="shared" si="15"/>
        <v>0</v>
      </c>
    </row>
    <row r="74" spans="1:38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37"/>
      <c r="H74" s="37"/>
      <c r="I74" s="427">
        <f t="shared" si="8"/>
        <v>0</v>
      </c>
      <c r="J74" s="37"/>
      <c r="K74" s="143"/>
      <c r="L74" s="37"/>
      <c r="M74" s="37"/>
      <c r="N74" s="37"/>
      <c r="O74" s="171">
        <f t="shared" si="9"/>
        <v>0</v>
      </c>
      <c r="P74" s="37"/>
      <c r="Q74" s="37"/>
      <c r="R74" s="205">
        <f t="shared" si="10"/>
        <v>0</v>
      </c>
      <c r="S74" s="37"/>
      <c r="T74" s="37"/>
      <c r="U74" s="37"/>
      <c r="V74" s="352">
        <f t="shared" si="11"/>
        <v>0</v>
      </c>
      <c r="W74" s="195"/>
      <c r="X74" s="172">
        <v>5.0000000000000001E-4</v>
      </c>
      <c r="Y74" s="37"/>
      <c r="Z74" s="172">
        <f t="shared" si="12"/>
        <v>5.0000000000000001E-4</v>
      </c>
      <c r="AA74" s="195"/>
      <c r="AB74" s="325"/>
      <c r="AC74" s="195"/>
      <c r="AD74" s="195"/>
      <c r="AE74" s="405">
        <f t="shared" si="13"/>
        <v>0</v>
      </c>
      <c r="AF74" s="195"/>
      <c r="AG74" s="37"/>
      <c r="AH74" s="325"/>
      <c r="AI74" s="195"/>
      <c r="AJ74" s="195"/>
      <c r="AK74" s="173">
        <f t="shared" si="14"/>
        <v>0</v>
      </c>
      <c r="AL74" s="176">
        <f t="shared" si="15"/>
        <v>5.0000000000000001E-4</v>
      </c>
    </row>
    <row r="75" spans="1:38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37"/>
      <c r="H75" s="37"/>
      <c r="I75" s="427">
        <f t="shared" si="8"/>
        <v>0</v>
      </c>
      <c r="J75" s="37"/>
      <c r="K75" s="143"/>
      <c r="L75" s="37"/>
      <c r="M75" s="37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2">
        <f t="shared" si="11"/>
        <v>0</v>
      </c>
      <c r="W75" s="195"/>
      <c r="X75" s="37"/>
      <c r="Y75" s="37"/>
      <c r="Z75" s="172">
        <f t="shared" si="12"/>
        <v>0</v>
      </c>
      <c r="AA75" s="195"/>
      <c r="AB75" s="325"/>
      <c r="AC75" s="195"/>
      <c r="AD75" s="195"/>
      <c r="AE75" s="405">
        <f t="shared" si="13"/>
        <v>0</v>
      </c>
      <c r="AF75" s="195"/>
      <c r="AG75" s="37"/>
      <c r="AH75" s="325"/>
      <c r="AI75" s="195"/>
      <c r="AJ75" s="195"/>
      <c r="AK75" s="173">
        <f t="shared" si="14"/>
        <v>0</v>
      </c>
      <c r="AL75" s="176">
        <f t="shared" si="15"/>
        <v>0</v>
      </c>
    </row>
    <row r="76" spans="1:38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37"/>
      <c r="H76" s="37"/>
      <c r="I76" s="427">
        <f t="shared" si="8"/>
        <v>0</v>
      </c>
      <c r="J76" s="37"/>
      <c r="K76" s="143"/>
      <c r="L76" s="37"/>
      <c r="M76" s="37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2">
        <f t="shared" si="11"/>
        <v>0</v>
      </c>
      <c r="W76" s="195"/>
      <c r="X76" s="37"/>
      <c r="Y76" s="37"/>
      <c r="Z76" s="172">
        <f t="shared" si="12"/>
        <v>0</v>
      </c>
      <c r="AA76" s="195"/>
      <c r="AB76" s="325"/>
      <c r="AC76" s="417">
        <v>2.4E-2</v>
      </c>
      <c r="AD76" s="195"/>
      <c r="AE76" s="405">
        <f t="shared" si="13"/>
        <v>2.4E-2</v>
      </c>
      <c r="AF76" s="195"/>
      <c r="AG76" s="37"/>
      <c r="AH76" s="325"/>
      <c r="AI76" s="417">
        <v>2.4E-2</v>
      </c>
      <c r="AJ76" s="195"/>
      <c r="AK76" s="173">
        <f t="shared" si="14"/>
        <v>0</v>
      </c>
      <c r="AL76" s="176">
        <f t="shared" si="15"/>
        <v>2.4E-2</v>
      </c>
    </row>
    <row r="77" spans="1:38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37"/>
      <c r="H77" s="37"/>
      <c r="I77" s="427">
        <f t="shared" si="8"/>
        <v>0</v>
      </c>
      <c r="J77" s="37"/>
      <c r="K77" s="143"/>
      <c r="L77" s="37"/>
      <c r="M77" s="37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2">
        <f t="shared" si="11"/>
        <v>0</v>
      </c>
      <c r="W77" s="195"/>
      <c r="X77" s="37"/>
      <c r="Y77" s="37"/>
      <c r="Z77" s="172">
        <f t="shared" si="12"/>
        <v>0</v>
      </c>
      <c r="AA77" s="195"/>
      <c r="AB77" s="325"/>
      <c r="AC77" s="195"/>
      <c r="AD77" s="195"/>
      <c r="AE77" s="405">
        <f t="shared" si="13"/>
        <v>0</v>
      </c>
      <c r="AF77" s="195"/>
      <c r="AG77" s="37"/>
      <c r="AH77" s="325"/>
      <c r="AI77" s="195"/>
      <c r="AJ77" s="195"/>
      <c r="AK77" s="173">
        <f t="shared" si="14"/>
        <v>0</v>
      </c>
      <c r="AL77" s="176">
        <f t="shared" si="15"/>
        <v>0</v>
      </c>
    </row>
    <row r="78" spans="1:38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37"/>
      <c r="H78" s="37"/>
      <c r="I78" s="427">
        <f t="shared" si="8"/>
        <v>0</v>
      </c>
      <c r="J78" s="37"/>
      <c r="K78" s="143"/>
      <c r="L78" s="37"/>
      <c r="M78" s="37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2">
        <f t="shared" si="11"/>
        <v>0</v>
      </c>
      <c r="W78" s="195"/>
      <c r="X78" s="37"/>
      <c r="Y78" s="37"/>
      <c r="Z78" s="172">
        <f t="shared" si="12"/>
        <v>0</v>
      </c>
      <c r="AA78" s="195"/>
      <c r="AB78" s="325"/>
      <c r="AC78" s="195"/>
      <c r="AD78" s="195"/>
      <c r="AE78" s="405">
        <f t="shared" si="13"/>
        <v>0</v>
      </c>
      <c r="AF78" s="195"/>
      <c r="AG78" s="37"/>
      <c r="AH78" s="325"/>
      <c r="AI78" s="195"/>
      <c r="AJ78" s="195"/>
      <c r="AK78" s="173">
        <f t="shared" si="14"/>
        <v>0</v>
      </c>
      <c r="AL78" s="176">
        <f t="shared" si="15"/>
        <v>0</v>
      </c>
    </row>
    <row r="79" spans="1:38" x14ac:dyDescent="0.3">
      <c r="A79" s="14"/>
      <c r="B79" s="253" t="s">
        <v>192</v>
      </c>
      <c r="C79" s="7"/>
      <c r="D79" s="37"/>
      <c r="E79" s="143"/>
      <c r="F79" s="37"/>
      <c r="G79" s="37"/>
      <c r="H79" s="37"/>
      <c r="I79" s="427">
        <f t="shared" si="8"/>
        <v>0</v>
      </c>
      <c r="J79" s="37"/>
      <c r="K79" s="143"/>
      <c r="L79" s="37"/>
      <c r="M79" s="37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2">
        <f t="shared" si="11"/>
        <v>0</v>
      </c>
      <c r="W79" s="195"/>
      <c r="X79" s="37"/>
      <c r="Y79" s="37"/>
      <c r="Z79" s="172">
        <f t="shared" si="12"/>
        <v>0</v>
      </c>
      <c r="AA79" s="195"/>
      <c r="AB79" s="325"/>
      <c r="AC79" s="195"/>
      <c r="AD79" s="195"/>
      <c r="AE79" s="405">
        <f t="shared" si="13"/>
        <v>0</v>
      </c>
      <c r="AF79" s="195"/>
      <c r="AG79" s="37"/>
      <c r="AH79" s="325"/>
      <c r="AI79" s="195"/>
      <c r="AJ79" s="195"/>
      <c r="AK79" s="173">
        <f t="shared" si="14"/>
        <v>0</v>
      </c>
      <c r="AL79" s="176">
        <f t="shared" si="15"/>
        <v>0</v>
      </c>
    </row>
    <row r="80" spans="1:38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427">
        <v>2.0400000000000001E-2</v>
      </c>
      <c r="H80" s="37"/>
      <c r="I80" s="427">
        <f t="shared" si="8"/>
        <v>2.0400000000000001E-2</v>
      </c>
      <c r="J80" s="37"/>
      <c r="K80" s="143"/>
      <c r="L80" s="37"/>
      <c r="M80" s="427">
        <v>2.0400000000000001E-2</v>
      </c>
      <c r="N80" s="37"/>
      <c r="O80" s="171">
        <f t="shared" si="9"/>
        <v>2.0400000000000001E-2</v>
      </c>
      <c r="P80" s="37"/>
      <c r="Q80" s="37"/>
      <c r="R80" s="205">
        <f t="shared" si="10"/>
        <v>0</v>
      </c>
      <c r="S80" s="37"/>
      <c r="T80" s="37"/>
      <c r="U80" s="37"/>
      <c r="V80" s="352">
        <f t="shared" si="11"/>
        <v>0</v>
      </c>
      <c r="W80" s="195"/>
      <c r="X80" s="37"/>
      <c r="Y80" s="37"/>
      <c r="Z80" s="172">
        <f t="shared" si="12"/>
        <v>0</v>
      </c>
      <c r="AA80" s="195"/>
      <c r="AB80" s="325"/>
      <c r="AC80" s="195"/>
      <c r="AD80" s="195"/>
      <c r="AE80" s="405">
        <f t="shared" si="13"/>
        <v>0</v>
      </c>
      <c r="AF80" s="195"/>
      <c r="AG80" s="37"/>
      <c r="AH80" s="325"/>
      <c r="AI80" s="195"/>
      <c r="AJ80" s="195"/>
      <c r="AK80" s="173">
        <f t="shared" si="14"/>
        <v>0</v>
      </c>
      <c r="AL80" s="176">
        <f t="shared" si="15"/>
        <v>4.0800000000000003E-2</v>
      </c>
    </row>
    <row r="81" spans="1:38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37"/>
      <c r="H81" s="37"/>
      <c r="I81" s="427">
        <f t="shared" si="8"/>
        <v>0</v>
      </c>
      <c r="J81" s="37"/>
      <c r="K81" s="143"/>
      <c r="L81" s="37"/>
      <c r="M81" s="37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2">
        <f t="shared" si="11"/>
        <v>0</v>
      </c>
      <c r="W81" s="195"/>
      <c r="X81" s="37"/>
      <c r="Y81" s="37"/>
      <c r="Z81" s="172">
        <f t="shared" si="12"/>
        <v>0</v>
      </c>
      <c r="AA81" s="195"/>
      <c r="AB81" s="325"/>
      <c r="AC81" s="195"/>
      <c r="AD81" s="195"/>
      <c r="AE81" s="405">
        <f t="shared" si="13"/>
        <v>0</v>
      </c>
      <c r="AF81" s="195"/>
      <c r="AG81" s="37"/>
      <c r="AH81" s="325"/>
      <c r="AI81" s="195"/>
      <c r="AJ81" s="195"/>
      <c r="AK81" s="173">
        <f t="shared" si="14"/>
        <v>0</v>
      </c>
      <c r="AL81" s="176">
        <f t="shared" si="15"/>
        <v>0</v>
      </c>
    </row>
    <row r="82" spans="1:38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37"/>
      <c r="H82" s="37"/>
      <c r="I82" s="427">
        <f t="shared" si="8"/>
        <v>0</v>
      </c>
      <c r="J82" s="37"/>
      <c r="K82" s="143"/>
      <c r="L82" s="37"/>
      <c r="M82" s="37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2">
        <f t="shared" si="11"/>
        <v>0</v>
      </c>
      <c r="W82" s="195"/>
      <c r="X82" s="37"/>
      <c r="Y82" s="37"/>
      <c r="Z82" s="172">
        <f t="shared" si="12"/>
        <v>0</v>
      </c>
      <c r="AA82" s="195"/>
      <c r="AB82" s="325"/>
      <c r="AC82" s="195"/>
      <c r="AD82" s="195"/>
      <c r="AE82" s="405">
        <f t="shared" si="13"/>
        <v>0</v>
      </c>
      <c r="AF82" s="195"/>
      <c r="AG82" s="37"/>
      <c r="AH82" s="325"/>
      <c r="AI82" s="195"/>
      <c r="AJ82" s="195"/>
      <c r="AK82" s="173">
        <f t="shared" si="14"/>
        <v>0</v>
      </c>
      <c r="AL82" s="176">
        <f t="shared" si="15"/>
        <v>0</v>
      </c>
    </row>
    <row r="83" spans="1:38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37"/>
      <c r="H83" s="37"/>
      <c r="I83" s="427">
        <f t="shared" si="8"/>
        <v>0</v>
      </c>
      <c r="J83" s="37"/>
      <c r="K83" s="143"/>
      <c r="L83" s="37"/>
      <c r="M83" s="37"/>
      <c r="N83" s="37"/>
      <c r="O83" s="171">
        <f t="shared" si="9"/>
        <v>0</v>
      </c>
      <c r="P83" s="37"/>
      <c r="Q83" s="37"/>
      <c r="R83" s="205">
        <f t="shared" si="10"/>
        <v>0</v>
      </c>
      <c r="S83" s="37"/>
      <c r="T83" s="37"/>
      <c r="U83" s="37"/>
      <c r="V83" s="352">
        <f t="shared" si="11"/>
        <v>0</v>
      </c>
      <c r="W83" s="195"/>
      <c r="X83" s="37"/>
      <c r="Y83" s="37"/>
      <c r="Z83" s="172">
        <f t="shared" si="12"/>
        <v>0</v>
      </c>
      <c r="AA83" s="195"/>
      <c r="AB83" s="325"/>
      <c r="AC83" s="195"/>
      <c r="AD83" s="195"/>
      <c r="AE83" s="405">
        <f t="shared" si="13"/>
        <v>0</v>
      </c>
      <c r="AF83" s="195"/>
      <c r="AG83" s="37"/>
      <c r="AH83" s="325"/>
      <c r="AI83" s="195"/>
      <c r="AJ83" s="195"/>
      <c r="AK83" s="173">
        <f t="shared" si="14"/>
        <v>0</v>
      </c>
      <c r="AL83" s="176">
        <f t="shared" si="15"/>
        <v>0</v>
      </c>
    </row>
    <row r="84" spans="1:38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37"/>
      <c r="H84" s="37"/>
      <c r="I84" s="427">
        <f t="shared" si="8"/>
        <v>0</v>
      </c>
      <c r="J84" s="37"/>
      <c r="K84" s="143"/>
      <c r="L84" s="37"/>
      <c r="M84" s="37"/>
      <c r="N84" s="37"/>
      <c r="O84" s="171">
        <f t="shared" si="9"/>
        <v>0</v>
      </c>
      <c r="P84" s="37"/>
      <c r="Q84" s="37"/>
      <c r="R84" s="205">
        <f t="shared" si="10"/>
        <v>0</v>
      </c>
      <c r="S84" s="37"/>
      <c r="T84" s="172">
        <v>1.5299999999999999E-2</v>
      </c>
      <c r="U84" s="37"/>
      <c r="V84" s="352">
        <f t="shared" si="11"/>
        <v>1.5299999999999999E-2</v>
      </c>
      <c r="W84" s="195"/>
      <c r="X84" s="37"/>
      <c r="Y84" s="37"/>
      <c r="Z84" s="172">
        <f t="shared" si="12"/>
        <v>0</v>
      </c>
      <c r="AA84" s="195"/>
      <c r="AB84" s="325"/>
      <c r="AC84" s="195"/>
      <c r="AD84" s="195"/>
      <c r="AE84" s="405">
        <f t="shared" si="13"/>
        <v>0</v>
      </c>
      <c r="AF84" s="195"/>
      <c r="AG84" s="37"/>
      <c r="AH84" s="325"/>
      <c r="AI84" s="195"/>
      <c r="AJ84" s="195"/>
      <c r="AK84" s="173">
        <f t="shared" si="14"/>
        <v>0</v>
      </c>
      <c r="AL84" s="176">
        <f t="shared" si="15"/>
        <v>1.5299999999999999E-2</v>
      </c>
    </row>
    <row r="85" spans="1:38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37"/>
      <c r="H85" s="37"/>
      <c r="I85" s="427">
        <f t="shared" si="8"/>
        <v>0</v>
      </c>
      <c r="J85" s="37"/>
      <c r="K85" s="143"/>
      <c r="L85" s="37"/>
      <c r="M85" s="37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2">
        <f t="shared" si="11"/>
        <v>0</v>
      </c>
      <c r="W85" s="195"/>
      <c r="X85" s="37"/>
      <c r="Y85" s="37"/>
      <c r="Z85" s="172">
        <f t="shared" si="12"/>
        <v>0</v>
      </c>
      <c r="AA85" s="195"/>
      <c r="AB85" s="325"/>
      <c r="AC85" s="195"/>
      <c r="AD85" s="195"/>
      <c r="AE85" s="405">
        <f t="shared" si="13"/>
        <v>0</v>
      </c>
      <c r="AF85" s="195"/>
      <c r="AG85" s="37"/>
      <c r="AH85" s="325"/>
      <c r="AI85" s="195"/>
      <c r="AJ85" s="195"/>
      <c r="AK85" s="173">
        <f t="shared" si="14"/>
        <v>0</v>
      </c>
      <c r="AL85" s="176">
        <f t="shared" si="15"/>
        <v>0</v>
      </c>
    </row>
    <row r="86" spans="1:38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37"/>
      <c r="H86" s="37"/>
      <c r="I86" s="427">
        <f t="shared" si="8"/>
        <v>0</v>
      </c>
      <c r="J86" s="37"/>
      <c r="K86" s="143"/>
      <c r="L86" s="37"/>
      <c r="M86" s="37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2">
        <f t="shared" si="11"/>
        <v>0</v>
      </c>
      <c r="W86" s="195"/>
      <c r="X86" s="37"/>
      <c r="Y86" s="37"/>
      <c r="Z86" s="172">
        <f t="shared" si="12"/>
        <v>0</v>
      </c>
      <c r="AA86" s="195"/>
      <c r="AB86" s="325"/>
      <c r="AC86" s="195"/>
      <c r="AD86" s="195"/>
      <c r="AE86" s="405">
        <f t="shared" si="13"/>
        <v>0</v>
      </c>
      <c r="AF86" s="195"/>
      <c r="AG86" s="37"/>
      <c r="AH86" s="325"/>
      <c r="AI86" s="195"/>
      <c r="AJ86" s="195"/>
      <c r="AK86" s="173">
        <f t="shared" si="14"/>
        <v>0</v>
      </c>
      <c r="AL86" s="176">
        <f t="shared" si="15"/>
        <v>0</v>
      </c>
    </row>
    <row r="87" spans="1:38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37"/>
      <c r="H87" s="37"/>
      <c r="I87" s="427">
        <f t="shared" si="8"/>
        <v>0</v>
      </c>
      <c r="J87" s="37"/>
      <c r="K87" s="143"/>
      <c r="L87" s="37"/>
      <c r="M87" s="37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2">
        <f t="shared" si="11"/>
        <v>0</v>
      </c>
      <c r="W87" s="195"/>
      <c r="X87" s="37"/>
      <c r="Y87" s="37"/>
      <c r="Z87" s="172">
        <f t="shared" si="12"/>
        <v>0</v>
      </c>
      <c r="AA87" s="195"/>
      <c r="AB87" s="325"/>
      <c r="AC87" s="195"/>
      <c r="AD87" s="195"/>
      <c r="AE87" s="405">
        <f t="shared" si="13"/>
        <v>0</v>
      </c>
      <c r="AF87" s="195"/>
      <c r="AG87" s="37"/>
      <c r="AH87" s="325"/>
      <c r="AI87" s="195"/>
      <c r="AJ87" s="195"/>
      <c r="AK87" s="173">
        <f t="shared" si="14"/>
        <v>0</v>
      </c>
      <c r="AL87" s="176">
        <f t="shared" si="15"/>
        <v>0</v>
      </c>
    </row>
    <row r="88" spans="1:38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37"/>
      <c r="H88" s="37"/>
      <c r="I88" s="427">
        <f t="shared" si="8"/>
        <v>0</v>
      </c>
      <c r="J88" s="37"/>
      <c r="K88" s="143"/>
      <c r="L88" s="37"/>
      <c r="M88" s="37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2">
        <f t="shared" si="11"/>
        <v>0</v>
      </c>
      <c r="W88" s="195"/>
      <c r="X88" s="37"/>
      <c r="Y88" s="37"/>
      <c r="Z88" s="172">
        <f t="shared" si="12"/>
        <v>0</v>
      </c>
      <c r="AA88" s="195"/>
      <c r="AB88" s="325"/>
      <c r="AC88" s="195"/>
      <c r="AD88" s="195"/>
      <c r="AE88" s="405">
        <f t="shared" si="13"/>
        <v>0</v>
      </c>
      <c r="AF88" s="195"/>
      <c r="AG88" s="37"/>
      <c r="AH88" s="325"/>
      <c r="AI88" s="195"/>
      <c r="AJ88" s="195"/>
      <c r="AK88" s="173">
        <f t="shared" si="14"/>
        <v>0</v>
      </c>
      <c r="AL88" s="176">
        <f t="shared" si="15"/>
        <v>0</v>
      </c>
    </row>
    <row r="89" spans="1:38" x14ac:dyDescent="0.3">
      <c r="A89" s="14">
        <v>75</v>
      </c>
      <c r="B89" s="21" t="s">
        <v>196</v>
      </c>
      <c r="C89" s="22" t="s">
        <v>12</v>
      </c>
      <c r="D89" s="37"/>
      <c r="E89" s="143"/>
      <c r="F89" s="37"/>
      <c r="G89" s="37"/>
      <c r="H89" s="37"/>
      <c r="I89" s="427">
        <f t="shared" si="8"/>
        <v>0</v>
      </c>
      <c r="J89" s="37"/>
      <c r="K89" s="143"/>
      <c r="L89" s="37"/>
      <c r="M89" s="37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2">
        <f t="shared" si="11"/>
        <v>0</v>
      </c>
      <c r="W89" s="195"/>
      <c r="X89" s="37"/>
      <c r="Y89" s="37"/>
      <c r="Z89" s="172">
        <f t="shared" si="12"/>
        <v>0</v>
      </c>
      <c r="AA89" s="195"/>
      <c r="AB89" s="325"/>
      <c r="AC89" s="195"/>
      <c r="AD89" s="195"/>
      <c r="AE89" s="405">
        <f t="shared" si="13"/>
        <v>0</v>
      </c>
      <c r="AF89" s="195"/>
      <c r="AG89" s="37"/>
      <c r="AH89" s="325"/>
      <c r="AI89" s="195"/>
      <c r="AJ89" s="195"/>
      <c r="AK89" s="173">
        <f t="shared" si="14"/>
        <v>0</v>
      </c>
      <c r="AL89" s="176">
        <f t="shared" si="15"/>
        <v>0</v>
      </c>
    </row>
    <row r="90" spans="1:38" x14ac:dyDescent="0.3">
      <c r="A90" s="14"/>
      <c r="B90" s="254" t="s">
        <v>202</v>
      </c>
      <c r="C90" s="19"/>
      <c r="D90" s="34"/>
      <c r="E90" s="17"/>
      <c r="F90" s="34"/>
      <c r="G90" s="37"/>
      <c r="H90" s="34"/>
      <c r="I90" s="427">
        <f t="shared" si="8"/>
        <v>0</v>
      </c>
      <c r="J90" s="34"/>
      <c r="K90" s="17"/>
      <c r="L90" s="34"/>
      <c r="M90" s="37"/>
      <c r="N90" s="37"/>
      <c r="O90" s="171">
        <f t="shared" si="9"/>
        <v>0</v>
      </c>
      <c r="P90" s="37"/>
      <c r="Q90" s="34"/>
      <c r="R90" s="205">
        <f t="shared" si="10"/>
        <v>0</v>
      </c>
      <c r="S90" s="37"/>
      <c r="T90" s="37"/>
      <c r="U90" s="37"/>
      <c r="V90" s="352">
        <f t="shared" si="11"/>
        <v>0</v>
      </c>
      <c r="W90" s="195"/>
      <c r="X90" s="37"/>
      <c r="Y90" s="34"/>
      <c r="Z90" s="172">
        <f t="shared" si="12"/>
        <v>0</v>
      </c>
      <c r="AA90" s="195"/>
      <c r="AB90" s="325"/>
      <c r="AC90" s="195"/>
      <c r="AD90" s="195"/>
      <c r="AE90" s="405">
        <f t="shared" si="13"/>
        <v>0</v>
      </c>
      <c r="AF90" s="195"/>
      <c r="AG90" s="143"/>
      <c r="AH90" s="325"/>
      <c r="AI90" s="195"/>
      <c r="AJ90" s="195"/>
      <c r="AK90" s="173">
        <f t="shared" si="14"/>
        <v>0</v>
      </c>
      <c r="AL90" s="176">
        <f t="shared" si="15"/>
        <v>0</v>
      </c>
    </row>
    <row r="91" spans="1:38" x14ac:dyDescent="0.3">
      <c r="A91" s="14">
        <v>76</v>
      </c>
      <c r="B91" s="50" t="s">
        <v>203</v>
      </c>
      <c r="C91" s="19" t="s">
        <v>45</v>
      </c>
      <c r="D91" s="34"/>
      <c r="E91" s="17"/>
      <c r="F91" s="36"/>
      <c r="G91" s="37"/>
      <c r="H91" s="34"/>
      <c r="I91" s="427">
        <f t="shared" si="8"/>
        <v>0</v>
      </c>
      <c r="J91" s="34"/>
      <c r="K91" s="17"/>
      <c r="L91" s="36"/>
      <c r="M91" s="37"/>
      <c r="N91" s="37"/>
      <c r="O91" s="171">
        <f t="shared" si="9"/>
        <v>0</v>
      </c>
      <c r="P91" s="37"/>
      <c r="Q91" s="34"/>
      <c r="R91" s="205">
        <f t="shared" si="10"/>
        <v>0</v>
      </c>
      <c r="S91" s="37"/>
      <c r="T91" s="37"/>
      <c r="U91" s="37"/>
      <c r="V91" s="352">
        <f t="shared" si="11"/>
        <v>0</v>
      </c>
      <c r="W91" s="195"/>
      <c r="X91" s="37"/>
      <c r="Y91" s="34"/>
      <c r="Z91" s="172">
        <f t="shared" si="12"/>
        <v>0</v>
      </c>
      <c r="AA91" s="195"/>
      <c r="AB91" s="325"/>
      <c r="AC91" s="195"/>
      <c r="AD91" s="195"/>
      <c r="AE91" s="405">
        <f t="shared" si="13"/>
        <v>0</v>
      </c>
      <c r="AF91" s="195"/>
      <c r="AG91" s="143"/>
      <c r="AH91" s="325"/>
      <c r="AI91" s="195"/>
      <c r="AJ91" s="195"/>
      <c r="AK91" s="173">
        <f t="shared" si="14"/>
        <v>0</v>
      </c>
      <c r="AL91" s="176">
        <f t="shared" si="15"/>
        <v>0</v>
      </c>
    </row>
    <row r="92" spans="1:38" x14ac:dyDescent="0.3">
      <c r="A92" s="14">
        <v>77</v>
      </c>
      <c r="B92" s="18" t="s">
        <v>2</v>
      </c>
      <c r="C92" s="19" t="s">
        <v>45</v>
      </c>
      <c r="D92" s="34"/>
      <c r="E92" s="17"/>
      <c r="F92" s="36"/>
      <c r="G92" s="37"/>
      <c r="H92" s="34"/>
      <c r="I92" s="427">
        <f t="shared" si="8"/>
        <v>0</v>
      </c>
      <c r="J92" s="34"/>
      <c r="K92" s="17"/>
      <c r="L92" s="36"/>
      <c r="M92" s="37"/>
      <c r="N92" s="37"/>
      <c r="O92" s="171">
        <f t="shared" si="9"/>
        <v>0</v>
      </c>
      <c r="P92" s="37"/>
      <c r="Q92" s="34"/>
      <c r="R92" s="205">
        <f t="shared" si="10"/>
        <v>0</v>
      </c>
      <c r="S92" s="37"/>
      <c r="T92" s="37"/>
      <c r="U92" s="37"/>
      <c r="V92" s="352">
        <f t="shared" si="11"/>
        <v>0</v>
      </c>
      <c r="W92" s="195"/>
      <c r="X92" s="37"/>
      <c r="Y92" s="34"/>
      <c r="Z92" s="172">
        <f t="shared" si="12"/>
        <v>0</v>
      </c>
      <c r="AA92" s="195"/>
      <c r="AB92" s="325"/>
      <c r="AC92" s="195"/>
      <c r="AD92" s="195"/>
      <c r="AE92" s="405">
        <f t="shared" si="13"/>
        <v>0</v>
      </c>
      <c r="AF92" s="195"/>
      <c r="AG92" s="143"/>
      <c r="AH92" s="325"/>
      <c r="AI92" s="195"/>
      <c r="AJ92" s="195"/>
      <c r="AK92" s="173">
        <f t="shared" si="14"/>
        <v>0</v>
      </c>
      <c r="AL92" s="176">
        <f t="shared" si="15"/>
        <v>0</v>
      </c>
    </row>
    <row r="93" spans="1:38" x14ac:dyDescent="0.3">
      <c r="A93" s="25"/>
      <c r="B93" s="254" t="s">
        <v>197</v>
      </c>
      <c r="C93" s="16"/>
      <c r="D93" s="34"/>
      <c r="E93" s="17"/>
      <c r="F93" s="34"/>
      <c r="G93" s="37"/>
      <c r="H93" s="34"/>
      <c r="I93" s="427">
        <f t="shared" si="8"/>
        <v>0</v>
      </c>
      <c r="J93" s="34"/>
      <c r="K93" s="17"/>
      <c r="L93" s="34"/>
      <c r="M93" s="37"/>
      <c r="N93" s="37"/>
      <c r="O93" s="171">
        <f t="shared" si="9"/>
        <v>0</v>
      </c>
      <c r="P93" s="37"/>
      <c r="Q93" s="34"/>
      <c r="R93" s="205">
        <f t="shared" si="10"/>
        <v>0</v>
      </c>
      <c r="S93" s="37"/>
      <c r="T93" s="37"/>
      <c r="U93" s="37"/>
      <c r="V93" s="352">
        <f t="shared" si="11"/>
        <v>0</v>
      </c>
      <c r="W93" s="195"/>
      <c r="X93" s="37"/>
      <c r="Y93" s="37"/>
      <c r="Z93" s="172">
        <f t="shared" si="12"/>
        <v>0</v>
      </c>
      <c r="AA93" s="195"/>
      <c r="AB93" s="325"/>
      <c r="AC93" s="195"/>
      <c r="AD93" s="195"/>
      <c r="AE93" s="405">
        <f t="shared" si="13"/>
        <v>0</v>
      </c>
      <c r="AF93" s="195"/>
      <c r="AG93" s="37"/>
      <c r="AH93" s="325"/>
      <c r="AI93" s="195"/>
      <c r="AJ93" s="195"/>
      <c r="AK93" s="173">
        <f t="shared" si="14"/>
        <v>0</v>
      </c>
      <c r="AL93" s="176">
        <f t="shared" si="15"/>
        <v>0</v>
      </c>
    </row>
    <row r="94" spans="1:38" x14ac:dyDescent="0.3">
      <c r="A94" s="26">
        <v>78</v>
      </c>
      <c r="B94" s="18" t="s">
        <v>0</v>
      </c>
      <c r="C94" s="16" t="s">
        <v>82</v>
      </c>
      <c r="D94" s="34"/>
      <c r="E94" s="17"/>
      <c r="F94" s="34"/>
      <c r="G94" s="37"/>
      <c r="H94" s="34"/>
      <c r="I94" s="427">
        <f t="shared" si="8"/>
        <v>0</v>
      </c>
      <c r="J94" s="34"/>
      <c r="K94" s="17"/>
      <c r="L94" s="34"/>
      <c r="M94" s="37"/>
      <c r="N94" s="37"/>
      <c r="O94" s="171">
        <f t="shared" si="9"/>
        <v>0</v>
      </c>
      <c r="P94" s="37"/>
      <c r="Q94" s="34"/>
      <c r="R94" s="205">
        <f t="shared" si="10"/>
        <v>0</v>
      </c>
      <c r="S94" s="37"/>
      <c r="T94" s="37"/>
      <c r="U94" s="37"/>
      <c r="V94" s="352">
        <f t="shared" si="11"/>
        <v>0</v>
      </c>
      <c r="W94" s="195"/>
      <c r="X94" s="37"/>
      <c r="Y94" s="37"/>
      <c r="Z94" s="172">
        <f t="shared" si="12"/>
        <v>0</v>
      </c>
      <c r="AA94" s="195"/>
      <c r="AB94" s="325"/>
      <c r="AC94" s="195"/>
      <c r="AD94" s="195"/>
      <c r="AE94" s="405">
        <f t="shared" si="13"/>
        <v>0</v>
      </c>
      <c r="AF94" s="195"/>
      <c r="AG94" s="37"/>
      <c r="AH94" s="325"/>
      <c r="AI94" s="195"/>
      <c r="AJ94" s="195"/>
      <c r="AK94" s="173">
        <f t="shared" si="14"/>
        <v>0</v>
      </c>
      <c r="AL94" s="176">
        <f t="shared" si="15"/>
        <v>0</v>
      </c>
    </row>
    <row r="95" spans="1:38" x14ac:dyDescent="0.3">
      <c r="A95" s="14">
        <v>79</v>
      </c>
      <c r="B95" s="18" t="s">
        <v>171</v>
      </c>
      <c r="C95" s="16" t="s">
        <v>12</v>
      </c>
      <c r="D95" s="34"/>
      <c r="E95" s="17"/>
      <c r="F95" s="34"/>
      <c r="G95" s="37"/>
      <c r="H95" s="34"/>
      <c r="I95" s="427">
        <f t="shared" si="8"/>
        <v>0</v>
      </c>
      <c r="J95" s="34"/>
      <c r="K95" s="17"/>
      <c r="L95" s="34"/>
      <c r="M95" s="37"/>
      <c r="N95" s="37"/>
      <c r="O95" s="171">
        <f t="shared" si="9"/>
        <v>0</v>
      </c>
      <c r="P95" s="37"/>
      <c r="Q95" s="34"/>
      <c r="R95" s="205">
        <f t="shared" si="10"/>
        <v>0</v>
      </c>
      <c r="S95" s="37"/>
      <c r="T95" s="37"/>
      <c r="U95" s="37"/>
      <c r="V95" s="352">
        <f t="shared" si="11"/>
        <v>0</v>
      </c>
      <c r="W95" s="195"/>
      <c r="X95" s="37"/>
      <c r="Y95" s="34"/>
      <c r="Z95" s="172">
        <f t="shared" si="12"/>
        <v>0</v>
      </c>
      <c r="AA95" s="195"/>
      <c r="AB95" s="325"/>
      <c r="AC95" s="195"/>
      <c r="AD95" s="195"/>
      <c r="AE95" s="405">
        <f t="shared" si="13"/>
        <v>0</v>
      </c>
      <c r="AF95" s="195"/>
      <c r="AG95" s="37"/>
      <c r="AH95" s="325"/>
      <c r="AI95" s="195"/>
      <c r="AJ95" s="195"/>
      <c r="AK95" s="173">
        <f t="shared" si="14"/>
        <v>0</v>
      </c>
      <c r="AL95" s="176">
        <f t="shared" si="15"/>
        <v>0</v>
      </c>
    </row>
    <row r="96" spans="1:38" x14ac:dyDescent="0.3">
      <c r="A96" s="26">
        <v>80</v>
      </c>
      <c r="B96" s="15" t="s">
        <v>81</v>
      </c>
      <c r="C96" s="16" t="s">
        <v>12</v>
      </c>
      <c r="D96" s="34"/>
      <c r="E96" s="17"/>
      <c r="F96" s="34"/>
      <c r="G96" s="37"/>
      <c r="H96" s="34"/>
      <c r="I96" s="427">
        <f t="shared" si="8"/>
        <v>0</v>
      </c>
      <c r="J96" s="34"/>
      <c r="K96" s="17"/>
      <c r="L96" s="34"/>
      <c r="M96" s="37"/>
      <c r="N96" s="37"/>
      <c r="O96" s="171">
        <f t="shared" si="9"/>
        <v>0</v>
      </c>
      <c r="P96" s="37"/>
      <c r="Q96" s="34"/>
      <c r="R96" s="205">
        <f t="shared" si="10"/>
        <v>0</v>
      </c>
      <c r="S96" s="37"/>
      <c r="T96" s="37"/>
      <c r="U96" s="37"/>
      <c r="V96" s="352">
        <f t="shared" si="11"/>
        <v>0</v>
      </c>
      <c r="W96" s="195"/>
      <c r="X96" s="37"/>
      <c r="Y96" s="34"/>
      <c r="Z96" s="172">
        <f t="shared" si="12"/>
        <v>0</v>
      </c>
      <c r="AA96" s="195"/>
      <c r="AB96" s="325"/>
      <c r="AC96" s="195"/>
      <c r="AD96" s="195"/>
      <c r="AE96" s="405">
        <f t="shared" si="13"/>
        <v>0</v>
      </c>
      <c r="AF96" s="195"/>
      <c r="AG96" s="37"/>
      <c r="AH96" s="325"/>
      <c r="AI96" s="195"/>
      <c r="AJ96" s="195"/>
      <c r="AK96" s="173">
        <f t="shared" si="14"/>
        <v>0</v>
      </c>
      <c r="AL96" s="176">
        <f t="shared" si="15"/>
        <v>0</v>
      </c>
    </row>
    <row r="97" spans="1:38" x14ac:dyDescent="0.3">
      <c r="A97" s="14">
        <v>81</v>
      </c>
      <c r="B97" s="27" t="s">
        <v>3</v>
      </c>
      <c r="C97" s="28" t="s">
        <v>12</v>
      </c>
      <c r="D97" s="34"/>
      <c r="E97" s="17"/>
      <c r="F97" s="34"/>
      <c r="G97" s="37"/>
      <c r="H97" s="34"/>
      <c r="I97" s="427">
        <f t="shared" si="8"/>
        <v>0</v>
      </c>
      <c r="J97" s="34"/>
      <c r="K97" s="17"/>
      <c r="L97" s="34"/>
      <c r="M97" s="37"/>
      <c r="N97" s="37"/>
      <c r="O97" s="171">
        <f t="shared" si="9"/>
        <v>0</v>
      </c>
      <c r="P97" s="37"/>
      <c r="Q97" s="34"/>
      <c r="R97" s="205">
        <f t="shared" si="10"/>
        <v>0</v>
      </c>
      <c r="S97" s="37"/>
      <c r="T97" s="37"/>
      <c r="U97" s="37"/>
      <c r="V97" s="352">
        <f t="shared" si="11"/>
        <v>0</v>
      </c>
      <c r="W97" s="195"/>
      <c r="X97" s="37"/>
      <c r="Y97" s="34"/>
      <c r="Z97" s="172">
        <f t="shared" si="12"/>
        <v>0</v>
      </c>
      <c r="AA97" s="195"/>
      <c r="AB97" s="325"/>
      <c r="AC97" s="195"/>
      <c r="AD97" s="195"/>
      <c r="AE97" s="405">
        <f t="shared" si="13"/>
        <v>0</v>
      </c>
      <c r="AF97" s="195"/>
      <c r="AG97" s="37"/>
      <c r="AH97" s="420">
        <v>0.04</v>
      </c>
      <c r="AI97" s="195"/>
      <c r="AJ97" s="195"/>
      <c r="AK97" s="173">
        <f t="shared" si="14"/>
        <v>0</v>
      </c>
      <c r="AL97" s="176">
        <f t="shared" si="15"/>
        <v>0</v>
      </c>
    </row>
    <row r="98" spans="1:38" x14ac:dyDescent="0.3">
      <c r="A98" s="26">
        <v>82</v>
      </c>
      <c r="B98" s="27" t="s">
        <v>199</v>
      </c>
      <c r="C98" s="28" t="s">
        <v>12</v>
      </c>
      <c r="D98" s="34"/>
      <c r="E98" s="17"/>
      <c r="F98" s="34"/>
      <c r="G98" s="37"/>
      <c r="H98" s="34"/>
      <c r="I98" s="427">
        <f t="shared" si="8"/>
        <v>0</v>
      </c>
      <c r="J98" s="34"/>
      <c r="K98" s="17"/>
      <c r="L98" s="34"/>
      <c r="M98" s="37"/>
      <c r="N98" s="37"/>
      <c r="O98" s="171">
        <f t="shared" si="9"/>
        <v>0</v>
      </c>
      <c r="P98" s="37"/>
      <c r="Q98" s="34"/>
      <c r="R98" s="205">
        <f t="shared" si="10"/>
        <v>0</v>
      </c>
      <c r="S98" s="37"/>
      <c r="T98" s="37"/>
      <c r="U98" s="37"/>
      <c r="V98" s="352">
        <f t="shared" si="11"/>
        <v>0</v>
      </c>
      <c r="W98" s="195"/>
      <c r="X98" s="37"/>
      <c r="Y98" s="34"/>
      <c r="Z98" s="172">
        <f t="shared" si="12"/>
        <v>0</v>
      </c>
      <c r="AA98" s="195"/>
      <c r="AB98" s="325"/>
      <c r="AC98" s="195"/>
      <c r="AD98" s="195"/>
      <c r="AE98" s="405">
        <f t="shared" si="13"/>
        <v>0</v>
      </c>
      <c r="AF98" s="195"/>
      <c r="AG98" s="37"/>
      <c r="AH98" s="325"/>
      <c r="AI98" s="195"/>
      <c r="AJ98" s="195"/>
      <c r="AK98" s="173">
        <f t="shared" si="14"/>
        <v>0</v>
      </c>
      <c r="AL98" s="176">
        <f t="shared" si="15"/>
        <v>0</v>
      </c>
    </row>
    <row r="99" spans="1:38" x14ac:dyDescent="0.3">
      <c r="A99" s="14">
        <v>83</v>
      </c>
      <c r="B99" s="27" t="s">
        <v>200</v>
      </c>
      <c r="C99" s="28" t="s">
        <v>12</v>
      </c>
      <c r="D99" s="34"/>
      <c r="E99" s="17"/>
      <c r="F99" s="34"/>
      <c r="G99" s="37"/>
      <c r="H99" s="34"/>
      <c r="I99" s="427">
        <f t="shared" si="8"/>
        <v>0</v>
      </c>
      <c r="J99" s="34"/>
      <c r="K99" s="17"/>
      <c r="L99" s="34"/>
      <c r="M99" s="37"/>
      <c r="N99" s="37"/>
      <c r="O99" s="171">
        <f t="shared" si="9"/>
        <v>0</v>
      </c>
      <c r="P99" s="205">
        <v>0.03</v>
      </c>
      <c r="Q99" s="34"/>
      <c r="R99" s="205">
        <f t="shared" si="10"/>
        <v>0.03</v>
      </c>
      <c r="S99" s="37"/>
      <c r="T99" s="37"/>
      <c r="U99" s="37"/>
      <c r="V99" s="352">
        <f t="shared" si="11"/>
        <v>0</v>
      </c>
      <c r="W99" s="195"/>
      <c r="X99" s="37"/>
      <c r="Y99" s="34"/>
      <c r="Z99" s="172">
        <f t="shared" si="12"/>
        <v>0</v>
      </c>
      <c r="AA99" s="195"/>
      <c r="AB99" s="325"/>
      <c r="AC99" s="195"/>
      <c r="AD99" s="195"/>
      <c r="AE99" s="405">
        <f t="shared" si="13"/>
        <v>0</v>
      </c>
      <c r="AF99" s="195"/>
      <c r="AG99" s="37"/>
      <c r="AH99" s="325"/>
      <c r="AI99" s="195"/>
      <c r="AJ99" s="195"/>
      <c r="AK99" s="173">
        <f t="shared" si="14"/>
        <v>0</v>
      </c>
      <c r="AL99" s="176">
        <f t="shared" si="15"/>
        <v>0.03</v>
      </c>
    </row>
    <row r="100" spans="1:38" x14ac:dyDescent="0.3">
      <c r="A100" s="26">
        <v>84</v>
      </c>
      <c r="B100" s="27" t="s">
        <v>178</v>
      </c>
      <c r="C100" s="28" t="s">
        <v>12</v>
      </c>
      <c r="D100" s="34"/>
      <c r="E100" s="17"/>
      <c r="F100" s="34"/>
      <c r="G100" s="37"/>
      <c r="H100" s="34"/>
      <c r="I100" s="427">
        <f t="shared" si="8"/>
        <v>0</v>
      </c>
      <c r="J100" s="34"/>
      <c r="K100" s="17"/>
      <c r="L100" s="34"/>
      <c r="M100" s="37"/>
      <c r="N100" s="37"/>
      <c r="O100" s="171">
        <f t="shared" si="9"/>
        <v>0</v>
      </c>
      <c r="P100" s="37"/>
      <c r="Q100" s="34"/>
      <c r="R100" s="205">
        <f t="shared" si="10"/>
        <v>0</v>
      </c>
      <c r="S100" s="37"/>
      <c r="T100" s="37"/>
      <c r="U100" s="37"/>
      <c r="V100" s="352">
        <f t="shared" si="11"/>
        <v>0</v>
      </c>
      <c r="W100" s="195"/>
      <c r="X100" s="172">
        <v>1.4999999999999999E-2</v>
      </c>
      <c r="Y100" s="34"/>
      <c r="Z100" s="172">
        <f t="shared" si="12"/>
        <v>1.4999999999999999E-2</v>
      </c>
      <c r="AA100" s="195"/>
      <c r="AB100" s="325"/>
      <c r="AC100" s="195"/>
      <c r="AD100" s="195"/>
      <c r="AE100" s="405">
        <f t="shared" si="13"/>
        <v>0</v>
      </c>
      <c r="AF100" s="195"/>
      <c r="AG100" s="37"/>
      <c r="AH100" s="325"/>
      <c r="AI100" s="195"/>
      <c r="AJ100" s="195"/>
      <c r="AK100" s="173">
        <f t="shared" si="14"/>
        <v>0</v>
      </c>
      <c r="AL100" s="176">
        <f t="shared" si="15"/>
        <v>1.4999999999999999E-2</v>
      </c>
    </row>
    <row r="101" spans="1:38" x14ac:dyDescent="0.3">
      <c r="A101" s="14">
        <v>85</v>
      </c>
      <c r="B101" s="27" t="s">
        <v>213</v>
      </c>
      <c r="C101" s="28" t="s">
        <v>12</v>
      </c>
      <c r="D101" s="34"/>
      <c r="E101" s="17"/>
      <c r="F101" s="34"/>
      <c r="G101" s="37"/>
      <c r="H101" s="34"/>
      <c r="I101" s="427">
        <f t="shared" si="8"/>
        <v>0</v>
      </c>
      <c r="J101" s="34"/>
      <c r="K101" s="17"/>
      <c r="L101" s="34"/>
      <c r="M101" s="37"/>
      <c r="N101" s="37"/>
      <c r="O101" s="171">
        <f t="shared" si="9"/>
        <v>0</v>
      </c>
      <c r="P101" s="37"/>
      <c r="Q101" s="34"/>
      <c r="R101" s="205">
        <f t="shared" si="10"/>
        <v>0</v>
      </c>
      <c r="S101" s="37"/>
      <c r="T101" s="37"/>
      <c r="U101" s="37"/>
      <c r="V101" s="352">
        <f t="shared" si="11"/>
        <v>0</v>
      </c>
      <c r="W101" s="195"/>
      <c r="X101" s="37"/>
      <c r="Y101" s="34"/>
      <c r="Z101" s="172">
        <f t="shared" si="12"/>
        <v>0</v>
      </c>
      <c r="AA101" s="195"/>
      <c r="AB101" s="325"/>
      <c r="AC101" s="195"/>
      <c r="AD101" s="195"/>
      <c r="AE101" s="405">
        <f t="shared" si="13"/>
        <v>0</v>
      </c>
      <c r="AF101" s="195"/>
      <c r="AG101" s="37"/>
      <c r="AH101" s="325"/>
      <c r="AI101" s="195"/>
      <c r="AJ101" s="195"/>
      <c r="AK101" s="173">
        <f t="shared" si="14"/>
        <v>0</v>
      </c>
      <c r="AL101" s="176">
        <f t="shared" si="15"/>
        <v>0</v>
      </c>
    </row>
    <row r="102" spans="1:38" x14ac:dyDescent="0.3">
      <c r="A102" s="26">
        <v>86</v>
      </c>
      <c r="B102" s="18" t="s">
        <v>201</v>
      </c>
      <c r="C102" s="38" t="s">
        <v>82</v>
      </c>
      <c r="D102" s="34"/>
      <c r="E102" s="17"/>
      <c r="F102" s="34"/>
      <c r="G102" s="37"/>
      <c r="H102" s="34"/>
      <c r="I102" s="427">
        <f t="shared" si="8"/>
        <v>0</v>
      </c>
      <c r="J102" s="34"/>
      <c r="K102" s="17"/>
      <c r="L102" s="34"/>
      <c r="M102" s="37"/>
      <c r="N102" s="37"/>
      <c r="O102" s="171">
        <f t="shared" si="9"/>
        <v>0</v>
      </c>
      <c r="P102" s="37"/>
      <c r="Q102" s="34"/>
      <c r="R102" s="205">
        <f t="shared" si="10"/>
        <v>0</v>
      </c>
      <c r="S102" s="37"/>
      <c r="T102" s="37"/>
      <c r="U102" s="37"/>
      <c r="V102" s="352">
        <f t="shared" si="11"/>
        <v>0</v>
      </c>
      <c r="W102" s="195"/>
      <c r="X102" s="37"/>
      <c r="Y102" s="34"/>
      <c r="Z102" s="172">
        <f t="shared" si="12"/>
        <v>0</v>
      </c>
      <c r="AA102" s="195"/>
      <c r="AB102" s="325"/>
      <c r="AC102" s="195"/>
      <c r="AD102" s="195"/>
      <c r="AE102" s="405">
        <f t="shared" si="13"/>
        <v>0</v>
      </c>
      <c r="AF102" s="195"/>
      <c r="AG102" s="143"/>
      <c r="AH102" s="325"/>
      <c r="AI102" s="195"/>
      <c r="AJ102" s="195"/>
      <c r="AK102" s="173">
        <f t="shared" si="14"/>
        <v>0</v>
      </c>
      <c r="AL102" s="176">
        <f t="shared" si="15"/>
        <v>0</v>
      </c>
    </row>
    <row r="103" spans="1:38" x14ac:dyDescent="0.3">
      <c r="A103" s="33"/>
      <c r="B103" s="255" t="s">
        <v>83</v>
      </c>
      <c r="C103" s="39"/>
      <c r="D103" s="31"/>
      <c r="E103" s="12"/>
      <c r="F103" s="32"/>
      <c r="G103" s="146"/>
      <c r="H103" s="32"/>
      <c r="I103" s="427">
        <f t="shared" si="8"/>
        <v>0</v>
      </c>
      <c r="J103" s="31"/>
      <c r="K103" s="12"/>
      <c r="L103" s="32"/>
      <c r="M103" s="146"/>
      <c r="N103" s="146"/>
      <c r="O103" s="171">
        <f t="shared" si="9"/>
        <v>0</v>
      </c>
      <c r="P103" s="146"/>
      <c r="Q103" s="32"/>
      <c r="R103" s="205">
        <f t="shared" si="10"/>
        <v>0</v>
      </c>
      <c r="S103" s="146"/>
      <c r="T103" s="146"/>
      <c r="U103" s="146"/>
      <c r="V103" s="352">
        <f t="shared" si="11"/>
        <v>0</v>
      </c>
      <c r="W103" s="196"/>
      <c r="X103" s="146"/>
      <c r="Y103" s="32"/>
      <c r="Z103" s="172">
        <f t="shared" si="12"/>
        <v>0</v>
      </c>
      <c r="AA103" s="196"/>
      <c r="AB103" s="376"/>
      <c r="AC103" s="196"/>
      <c r="AD103" s="196"/>
      <c r="AE103" s="405">
        <f t="shared" si="13"/>
        <v>0</v>
      </c>
      <c r="AF103" s="196"/>
      <c r="AG103" s="145"/>
      <c r="AH103" s="376"/>
      <c r="AI103" s="196"/>
      <c r="AJ103" s="196"/>
      <c r="AK103" s="173">
        <f t="shared" si="14"/>
        <v>0</v>
      </c>
      <c r="AL103" s="176">
        <f t="shared" si="15"/>
        <v>0</v>
      </c>
    </row>
    <row r="104" spans="1:38" x14ac:dyDescent="0.3">
      <c r="A104" s="14">
        <v>87</v>
      </c>
      <c r="B104" s="15" t="s">
        <v>84</v>
      </c>
      <c r="C104" s="28" t="s">
        <v>12</v>
      </c>
      <c r="D104" s="34"/>
      <c r="E104" s="17"/>
      <c r="F104" s="34"/>
      <c r="G104" s="37"/>
      <c r="H104" s="34"/>
      <c r="I104" s="427">
        <f t="shared" si="8"/>
        <v>0</v>
      </c>
      <c r="J104" s="34"/>
      <c r="K104" s="17"/>
      <c r="L104" s="34"/>
      <c r="M104" s="37"/>
      <c r="N104" s="37"/>
      <c r="O104" s="171">
        <f t="shared" si="9"/>
        <v>0</v>
      </c>
      <c r="P104" s="37"/>
      <c r="Q104" s="34"/>
      <c r="R104" s="205">
        <f t="shared" si="10"/>
        <v>0</v>
      </c>
      <c r="S104" s="37"/>
      <c r="T104" s="37"/>
      <c r="U104" s="37"/>
      <c r="V104" s="352">
        <f t="shared" si="11"/>
        <v>0</v>
      </c>
      <c r="W104" s="395">
        <v>9.6000000000000002E-4</v>
      </c>
      <c r="X104" s="37"/>
      <c r="Y104" s="34"/>
      <c r="Z104" s="172">
        <f t="shared" si="12"/>
        <v>9.6000000000000002E-4</v>
      </c>
      <c r="AA104" s="417">
        <v>9.6000000000000002E-4</v>
      </c>
      <c r="AB104" s="325"/>
      <c r="AC104" s="195"/>
      <c r="AD104" s="195"/>
      <c r="AE104" s="405">
        <f t="shared" si="13"/>
        <v>9.6000000000000002E-4</v>
      </c>
      <c r="AF104" s="417">
        <v>9.6000000000000002E-4</v>
      </c>
      <c r="AG104" s="143"/>
      <c r="AH104" s="325"/>
      <c r="AI104" s="195"/>
      <c r="AJ104" s="195"/>
      <c r="AK104" s="173">
        <f t="shared" si="14"/>
        <v>0</v>
      </c>
      <c r="AL104" s="176">
        <f t="shared" si="15"/>
        <v>1.92E-3</v>
      </c>
    </row>
    <row r="105" spans="1:38" x14ac:dyDescent="0.3">
      <c r="A105" s="33"/>
      <c r="B105" s="258">
        <v>4.8000000000000001E-2</v>
      </c>
      <c r="C105" s="38" t="s">
        <v>82</v>
      </c>
      <c r="D105" s="45"/>
      <c r="E105" s="45"/>
      <c r="F105" s="45"/>
      <c r="G105" s="148"/>
      <c r="H105" s="45"/>
      <c r="I105" s="427">
        <f t="shared" si="8"/>
        <v>0</v>
      </c>
      <c r="J105" s="45"/>
      <c r="K105" s="45"/>
      <c r="L105" s="45"/>
      <c r="M105" s="148"/>
      <c r="N105" s="148"/>
      <c r="O105" s="171">
        <f t="shared" si="9"/>
        <v>0</v>
      </c>
      <c r="P105" s="149"/>
      <c r="Q105" s="45"/>
      <c r="R105" s="205">
        <f t="shared" si="10"/>
        <v>0</v>
      </c>
      <c r="S105" s="149"/>
      <c r="T105" s="149"/>
      <c r="U105" s="149"/>
      <c r="V105" s="352">
        <f t="shared" si="11"/>
        <v>0</v>
      </c>
      <c r="W105" s="197"/>
      <c r="X105" s="191"/>
      <c r="Y105" s="57"/>
      <c r="Z105" s="172">
        <f t="shared" si="12"/>
        <v>0</v>
      </c>
      <c r="AA105" s="197"/>
      <c r="AB105" s="385"/>
      <c r="AC105" s="197"/>
      <c r="AD105" s="197"/>
      <c r="AE105" s="405">
        <f t="shared" si="13"/>
        <v>0</v>
      </c>
      <c r="AF105" s="197"/>
      <c r="AG105" s="148"/>
      <c r="AH105" s="385"/>
      <c r="AI105" s="197"/>
      <c r="AJ105" s="197"/>
      <c r="AK105" s="173">
        <f t="shared" si="14"/>
        <v>0</v>
      </c>
      <c r="AL105" s="176">
        <f t="shared" si="15"/>
        <v>0</v>
      </c>
    </row>
    <row r="106" spans="1:38" x14ac:dyDescent="0.3">
      <c r="A106" s="44"/>
      <c r="B106" s="256" t="s">
        <v>204</v>
      </c>
      <c r="C106" s="34"/>
      <c r="D106" s="34"/>
      <c r="E106" s="34"/>
      <c r="F106" s="34"/>
      <c r="G106" s="37"/>
      <c r="H106" s="48"/>
      <c r="I106" s="427">
        <f t="shared" si="8"/>
        <v>0</v>
      </c>
      <c r="J106" s="34"/>
      <c r="K106" s="34"/>
      <c r="L106" s="34"/>
      <c r="M106" s="37"/>
      <c r="N106" s="37"/>
      <c r="O106" s="171">
        <f t="shared" si="9"/>
        <v>0</v>
      </c>
      <c r="P106" s="147"/>
      <c r="Q106" s="34"/>
      <c r="R106" s="205">
        <f t="shared" si="10"/>
        <v>0</v>
      </c>
      <c r="S106" s="147"/>
      <c r="T106" s="147"/>
      <c r="U106" s="147"/>
      <c r="V106" s="352">
        <f t="shared" si="11"/>
        <v>0</v>
      </c>
      <c r="W106" s="147"/>
      <c r="X106" s="37"/>
      <c r="Y106" s="52"/>
      <c r="Z106" s="172">
        <f t="shared" si="12"/>
        <v>0</v>
      </c>
      <c r="AA106" s="147"/>
      <c r="AB106" s="325"/>
      <c r="AC106" s="195"/>
      <c r="AD106" s="382"/>
      <c r="AE106" s="405">
        <f t="shared" si="13"/>
        <v>0</v>
      </c>
      <c r="AF106" s="147"/>
      <c r="AG106" s="37"/>
      <c r="AH106" s="325"/>
      <c r="AI106" s="195"/>
      <c r="AJ106" s="382"/>
      <c r="AK106" s="173">
        <f t="shared" si="14"/>
        <v>0</v>
      </c>
      <c r="AL106" s="176">
        <f t="shared" si="15"/>
        <v>0</v>
      </c>
    </row>
    <row r="107" spans="1:38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37"/>
      <c r="H107" s="34"/>
      <c r="I107" s="427">
        <f t="shared" si="8"/>
        <v>0</v>
      </c>
      <c r="J107" s="34"/>
      <c r="K107" s="17"/>
      <c r="L107" s="34"/>
      <c r="M107" s="37"/>
      <c r="N107" s="37"/>
      <c r="O107" s="171">
        <f t="shared" si="9"/>
        <v>0</v>
      </c>
      <c r="P107" s="37"/>
      <c r="Q107" s="34"/>
      <c r="R107" s="205">
        <f t="shared" si="10"/>
        <v>0</v>
      </c>
      <c r="S107" s="37"/>
      <c r="T107" s="37"/>
      <c r="U107" s="37"/>
      <c r="V107" s="352">
        <f t="shared" si="11"/>
        <v>0</v>
      </c>
      <c r="W107" s="37"/>
      <c r="X107" s="37"/>
      <c r="Y107" s="34"/>
      <c r="Z107" s="172">
        <f t="shared" si="12"/>
        <v>0</v>
      </c>
      <c r="AA107" s="37"/>
      <c r="AB107" s="325"/>
      <c r="AC107" s="195"/>
      <c r="AD107" s="195"/>
      <c r="AE107" s="405">
        <f t="shared" si="13"/>
        <v>0</v>
      </c>
      <c r="AF107" s="37"/>
      <c r="AG107" s="143"/>
      <c r="AH107" s="325"/>
      <c r="AI107" s="195"/>
      <c r="AJ107" s="195"/>
      <c r="AK107" s="173">
        <f t="shared" si="14"/>
        <v>0</v>
      </c>
      <c r="AL107" s="176">
        <f t="shared" si="15"/>
        <v>0</v>
      </c>
    </row>
    <row r="108" spans="1:38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37"/>
      <c r="H108" s="34"/>
      <c r="I108" s="427">
        <f t="shared" si="8"/>
        <v>0</v>
      </c>
      <c r="J108" s="34"/>
      <c r="K108" s="17"/>
      <c r="L108" s="34"/>
      <c r="M108" s="37"/>
      <c r="N108" s="37"/>
      <c r="O108" s="171">
        <f t="shared" si="9"/>
        <v>0</v>
      </c>
      <c r="P108" s="37"/>
      <c r="Q108" s="34"/>
      <c r="R108" s="205">
        <f t="shared" si="10"/>
        <v>0</v>
      </c>
      <c r="S108" s="37"/>
      <c r="T108" s="37"/>
      <c r="U108" s="37"/>
      <c r="V108" s="352">
        <f t="shared" si="11"/>
        <v>0</v>
      </c>
      <c r="W108" s="37"/>
      <c r="X108" s="37"/>
      <c r="Y108" s="34"/>
      <c r="Z108" s="172">
        <f t="shared" si="12"/>
        <v>0</v>
      </c>
      <c r="AA108" s="37"/>
      <c r="AB108" s="325"/>
      <c r="AC108" s="195"/>
      <c r="AD108" s="195"/>
      <c r="AE108" s="405">
        <f t="shared" si="13"/>
        <v>0</v>
      </c>
      <c r="AF108" s="37"/>
      <c r="AG108" s="143"/>
      <c r="AH108" s="325"/>
      <c r="AI108" s="195"/>
      <c r="AJ108" s="195"/>
      <c r="AK108" s="173">
        <f t="shared" si="14"/>
        <v>0</v>
      </c>
      <c r="AL108" s="176">
        <f t="shared" si="15"/>
        <v>0</v>
      </c>
    </row>
    <row r="109" spans="1:38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37"/>
      <c r="H109" s="34"/>
      <c r="I109" s="427">
        <f t="shared" si="8"/>
        <v>0</v>
      </c>
      <c r="J109" s="34"/>
      <c r="K109" s="17"/>
      <c r="L109" s="34"/>
      <c r="M109" s="37"/>
      <c r="N109" s="37"/>
      <c r="O109" s="171">
        <f t="shared" si="9"/>
        <v>0</v>
      </c>
      <c r="P109" s="37"/>
      <c r="Q109" s="34"/>
      <c r="R109" s="205">
        <f t="shared" si="10"/>
        <v>0</v>
      </c>
      <c r="S109" s="37"/>
      <c r="T109" s="37"/>
      <c r="U109" s="37"/>
      <c r="V109" s="352">
        <f t="shared" si="11"/>
        <v>0</v>
      </c>
      <c r="W109" s="37"/>
      <c r="X109" s="37"/>
      <c r="Y109" s="34"/>
      <c r="Z109" s="172">
        <f t="shared" si="12"/>
        <v>0</v>
      </c>
      <c r="AA109" s="37"/>
      <c r="AB109" s="325"/>
      <c r="AC109" s="195"/>
      <c r="AD109" s="195"/>
      <c r="AE109" s="405">
        <f t="shared" si="13"/>
        <v>0</v>
      </c>
      <c r="AF109" s="37"/>
      <c r="AG109" s="143"/>
      <c r="AH109" s="325"/>
      <c r="AI109" s="195"/>
      <c r="AJ109" s="195"/>
      <c r="AK109" s="173">
        <f t="shared" si="14"/>
        <v>0</v>
      </c>
      <c r="AL109" s="176">
        <f t="shared" si="15"/>
        <v>0</v>
      </c>
    </row>
    <row r="110" spans="1:38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37"/>
      <c r="H110" s="34"/>
      <c r="I110" s="427">
        <f t="shared" si="8"/>
        <v>0</v>
      </c>
      <c r="J110" s="34"/>
      <c r="K110" s="17"/>
      <c r="L110" s="34"/>
      <c r="M110" s="37"/>
      <c r="N110" s="37"/>
      <c r="O110" s="171">
        <f t="shared" si="9"/>
        <v>0</v>
      </c>
      <c r="P110" s="37"/>
      <c r="Q110" s="34"/>
      <c r="R110" s="205">
        <f t="shared" si="10"/>
        <v>0</v>
      </c>
      <c r="S110" s="37"/>
      <c r="T110" s="37"/>
      <c r="U110" s="37"/>
      <c r="V110" s="352">
        <f t="shared" si="11"/>
        <v>0</v>
      </c>
      <c r="W110" s="37"/>
      <c r="X110" s="37"/>
      <c r="Y110" s="34"/>
      <c r="Z110" s="172">
        <f t="shared" si="12"/>
        <v>0</v>
      </c>
      <c r="AA110" s="37"/>
      <c r="AB110" s="325"/>
      <c r="AC110" s="195"/>
      <c r="AD110" s="195"/>
      <c r="AE110" s="405">
        <f t="shared" si="13"/>
        <v>0</v>
      </c>
      <c r="AF110" s="37"/>
      <c r="AG110" s="143"/>
      <c r="AH110" s="325"/>
      <c r="AI110" s="195"/>
      <c r="AJ110" s="195"/>
      <c r="AK110" s="173">
        <f t="shared" si="14"/>
        <v>0</v>
      </c>
      <c r="AL110" s="176">
        <f t="shared" si="15"/>
        <v>0</v>
      </c>
    </row>
    <row r="111" spans="1:38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37"/>
      <c r="H111" s="34"/>
      <c r="I111" s="427">
        <f t="shared" si="8"/>
        <v>0</v>
      </c>
      <c r="J111" s="34"/>
      <c r="K111" s="17"/>
      <c r="L111" s="34"/>
      <c r="M111" s="37"/>
      <c r="N111" s="37"/>
      <c r="O111" s="171">
        <f t="shared" si="9"/>
        <v>0</v>
      </c>
      <c r="P111" s="37"/>
      <c r="Q111" s="34"/>
      <c r="R111" s="205">
        <f t="shared" si="10"/>
        <v>0</v>
      </c>
      <c r="S111" s="37"/>
      <c r="T111" s="37"/>
      <c r="U111" s="37"/>
      <c r="V111" s="352">
        <f t="shared" si="11"/>
        <v>0</v>
      </c>
      <c r="W111" s="37"/>
      <c r="X111" s="37"/>
      <c r="Y111" s="34"/>
      <c r="Z111" s="172">
        <f t="shared" si="12"/>
        <v>0</v>
      </c>
      <c r="AA111" s="37"/>
      <c r="AB111" s="325"/>
      <c r="AC111" s="195"/>
      <c r="AD111" s="195"/>
      <c r="AE111" s="405">
        <f t="shared" si="13"/>
        <v>0</v>
      </c>
      <c r="AF111" s="37"/>
      <c r="AG111" s="143"/>
      <c r="AH111" s="325"/>
      <c r="AI111" s="195"/>
      <c r="AJ111" s="195"/>
      <c r="AK111" s="173">
        <f t="shared" si="14"/>
        <v>0</v>
      </c>
      <c r="AL111" s="176">
        <f t="shared" si="15"/>
        <v>0</v>
      </c>
    </row>
    <row r="112" spans="1:38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37"/>
      <c r="H112" s="34"/>
      <c r="I112" s="427">
        <f t="shared" si="8"/>
        <v>0</v>
      </c>
      <c r="J112" s="34"/>
      <c r="K112" s="17"/>
      <c r="L112" s="34"/>
      <c r="M112" s="37"/>
      <c r="N112" s="37"/>
      <c r="O112" s="171">
        <f t="shared" si="9"/>
        <v>0</v>
      </c>
      <c r="P112" s="37"/>
      <c r="Q112" s="34"/>
      <c r="R112" s="205">
        <f t="shared" si="10"/>
        <v>0</v>
      </c>
      <c r="S112" s="37"/>
      <c r="T112" s="37"/>
      <c r="U112" s="37"/>
      <c r="V112" s="352">
        <f t="shared" si="11"/>
        <v>0</v>
      </c>
      <c r="W112" s="37"/>
      <c r="X112" s="37"/>
      <c r="Y112" s="34"/>
      <c r="Z112" s="172">
        <f t="shared" si="12"/>
        <v>0</v>
      </c>
      <c r="AA112" s="37"/>
      <c r="AB112" s="325"/>
      <c r="AC112" s="195"/>
      <c r="AD112" s="195"/>
      <c r="AE112" s="405">
        <f t="shared" si="13"/>
        <v>0</v>
      </c>
      <c r="AF112" s="37"/>
      <c r="AG112" s="143"/>
      <c r="AH112" s="325"/>
      <c r="AI112" s="195"/>
      <c r="AJ112" s="195"/>
      <c r="AK112" s="173">
        <f t="shared" si="14"/>
        <v>0</v>
      </c>
      <c r="AL112" s="176">
        <f t="shared" si="15"/>
        <v>0</v>
      </c>
    </row>
    <row r="113" spans="1:38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37"/>
      <c r="H113" s="34"/>
      <c r="I113" s="427">
        <f t="shared" si="8"/>
        <v>0</v>
      </c>
      <c r="J113" s="34"/>
      <c r="K113" s="17"/>
      <c r="L113" s="34"/>
      <c r="M113" s="37"/>
      <c r="N113" s="37"/>
      <c r="O113" s="171">
        <f t="shared" si="9"/>
        <v>0</v>
      </c>
      <c r="P113" s="37"/>
      <c r="Q113" s="34"/>
      <c r="R113" s="205">
        <f t="shared" si="10"/>
        <v>0</v>
      </c>
      <c r="S113" s="37"/>
      <c r="T113" s="37"/>
      <c r="U113" s="37"/>
      <c r="V113" s="352">
        <f t="shared" si="11"/>
        <v>0</v>
      </c>
      <c r="W113" s="37"/>
      <c r="X113" s="37"/>
      <c r="Y113" s="34"/>
      <c r="Z113" s="172">
        <f t="shared" si="12"/>
        <v>0</v>
      </c>
      <c r="AA113" s="37"/>
      <c r="AB113" s="325"/>
      <c r="AC113" s="195"/>
      <c r="AD113" s="195"/>
      <c r="AE113" s="405">
        <f t="shared" si="13"/>
        <v>0</v>
      </c>
      <c r="AF113" s="37"/>
      <c r="AG113" s="143"/>
      <c r="AH113" s="325"/>
      <c r="AI113" s="195"/>
      <c r="AJ113" s="195"/>
      <c r="AK113" s="173">
        <f t="shared" si="14"/>
        <v>0</v>
      </c>
      <c r="AL113" s="176">
        <f t="shared" si="15"/>
        <v>0</v>
      </c>
    </row>
    <row r="114" spans="1:38" x14ac:dyDescent="0.3">
      <c r="A114" s="14"/>
      <c r="B114" s="253" t="s">
        <v>61</v>
      </c>
      <c r="C114" s="7"/>
      <c r="D114" s="37"/>
      <c r="E114" s="143"/>
      <c r="F114" s="37"/>
      <c r="G114" s="37"/>
      <c r="H114" s="37"/>
      <c r="I114" s="427">
        <f t="shared" si="8"/>
        <v>0</v>
      </c>
      <c r="J114" s="37"/>
      <c r="K114" s="143"/>
      <c r="L114" s="37"/>
      <c r="M114" s="37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2">
        <f t="shared" si="11"/>
        <v>0</v>
      </c>
      <c r="W114" s="195"/>
      <c r="X114" s="37"/>
      <c r="Y114" s="37"/>
      <c r="Z114" s="172">
        <f t="shared" si="12"/>
        <v>0</v>
      </c>
      <c r="AA114" s="195"/>
      <c r="AB114" s="325"/>
      <c r="AC114" s="195"/>
      <c r="AD114" s="195"/>
      <c r="AE114" s="405">
        <f t="shared" si="13"/>
        <v>0</v>
      </c>
      <c r="AF114" s="195"/>
      <c r="AG114" s="37"/>
      <c r="AH114" s="325"/>
      <c r="AI114" s="195"/>
      <c r="AJ114" s="195"/>
      <c r="AK114" s="173">
        <f t="shared" si="14"/>
        <v>0</v>
      </c>
      <c r="AL114" s="176">
        <f t="shared" si="15"/>
        <v>0</v>
      </c>
    </row>
    <row r="115" spans="1:38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37"/>
      <c r="H115" s="37"/>
      <c r="I115" s="427">
        <f t="shared" si="8"/>
        <v>0</v>
      </c>
      <c r="J115" s="37"/>
      <c r="K115" s="143"/>
      <c r="L115" s="37"/>
      <c r="M115" s="37"/>
      <c r="N115" s="37"/>
      <c r="O115" s="171">
        <f t="shared" si="9"/>
        <v>0</v>
      </c>
      <c r="P115" s="37"/>
      <c r="Q115" s="37"/>
      <c r="R115" s="205">
        <f t="shared" si="10"/>
        <v>0</v>
      </c>
      <c r="S115" s="37"/>
      <c r="T115" s="37"/>
      <c r="U115" s="37"/>
      <c r="V115" s="352">
        <f t="shared" si="11"/>
        <v>0</v>
      </c>
      <c r="W115" s="195"/>
      <c r="X115" s="37"/>
      <c r="Y115" s="37"/>
      <c r="Z115" s="172">
        <f t="shared" si="12"/>
        <v>0</v>
      </c>
      <c r="AA115" s="195"/>
      <c r="AB115" s="325"/>
      <c r="AC115" s="195"/>
      <c r="AD115" s="195"/>
      <c r="AE115" s="405">
        <f t="shared" si="13"/>
        <v>0</v>
      </c>
      <c r="AF115" s="195"/>
      <c r="AG115" s="37"/>
      <c r="AH115" s="325"/>
      <c r="AI115" s="195"/>
      <c r="AJ115" s="195"/>
      <c r="AK115" s="173">
        <f t="shared" si="14"/>
        <v>0</v>
      </c>
      <c r="AL115" s="176">
        <f t="shared" si="15"/>
        <v>0</v>
      </c>
    </row>
    <row r="116" spans="1:38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37"/>
      <c r="H116" s="37"/>
      <c r="I116" s="427">
        <f t="shared" si="8"/>
        <v>0</v>
      </c>
      <c r="J116" s="37"/>
      <c r="K116" s="143"/>
      <c r="L116" s="37"/>
      <c r="M116" s="37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2">
        <f t="shared" si="11"/>
        <v>0</v>
      </c>
      <c r="W116" s="195"/>
      <c r="X116" s="37"/>
      <c r="Y116" s="37"/>
      <c r="Z116" s="172">
        <f t="shared" si="12"/>
        <v>0</v>
      </c>
      <c r="AA116" s="195"/>
      <c r="AB116" s="325"/>
      <c r="AC116" s="195"/>
      <c r="AD116" s="195"/>
      <c r="AE116" s="405">
        <f t="shared" si="13"/>
        <v>0</v>
      </c>
      <c r="AF116" s="195"/>
      <c r="AG116" s="37"/>
      <c r="AH116" s="325"/>
      <c r="AI116" s="195"/>
      <c r="AJ116" s="195"/>
      <c r="AK116" s="173">
        <f t="shared" si="14"/>
        <v>0</v>
      </c>
      <c r="AL116" s="176">
        <f t="shared" si="15"/>
        <v>0</v>
      </c>
    </row>
    <row r="117" spans="1:38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37"/>
      <c r="H117" s="37"/>
      <c r="I117" s="427">
        <f t="shared" si="8"/>
        <v>0</v>
      </c>
      <c r="J117" s="37"/>
      <c r="K117" s="143"/>
      <c r="L117" s="37"/>
      <c r="M117" s="37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2">
        <f t="shared" si="11"/>
        <v>0</v>
      </c>
      <c r="W117" s="195"/>
      <c r="X117" s="37"/>
      <c r="Y117" s="37"/>
      <c r="Z117" s="172">
        <f t="shared" si="12"/>
        <v>0</v>
      </c>
      <c r="AA117" s="195"/>
      <c r="AB117" s="325"/>
      <c r="AC117" s="195"/>
      <c r="AD117" s="195"/>
      <c r="AE117" s="405">
        <f t="shared" si="13"/>
        <v>0</v>
      </c>
      <c r="AF117" s="195"/>
      <c r="AG117" s="37"/>
      <c r="AH117" s="325"/>
      <c r="AI117" s="195"/>
      <c r="AJ117" s="195"/>
      <c r="AK117" s="173">
        <f t="shared" si="14"/>
        <v>0</v>
      </c>
      <c r="AL117" s="176">
        <f t="shared" si="15"/>
        <v>0</v>
      </c>
    </row>
    <row r="118" spans="1:38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37"/>
      <c r="H118" s="37"/>
      <c r="I118" s="427">
        <f t="shared" si="8"/>
        <v>0</v>
      </c>
      <c r="J118" s="37"/>
      <c r="K118" s="143"/>
      <c r="L118" s="37"/>
      <c r="M118" s="37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2">
        <f t="shared" si="11"/>
        <v>0</v>
      </c>
      <c r="W118" s="195"/>
      <c r="X118" s="37"/>
      <c r="Y118" s="37"/>
      <c r="Z118" s="172">
        <f t="shared" si="12"/>
        <v>0</v>
      </c>
      <c r="AA118" s="195"/>
      <c r="AB118" s="325"/>
      <c r="AC118" s="195"/>
      <c r="AD118" s="195"/>
      <c r="AE118" s="405">
        <f t="shared" si="13"/>
        <v>0</v>
      </c>
      <c r="AF118" s="195"/>
      <c r="AG118" s="37"/>
      <c r="AH118" s="325"/>
      <c r="AI118" s="195"/>
      <c r="AJ118" s="195"/>
      <c r="AK118" s="173">
        <f t="shared" si="14"/>
        <v>0</v>
      </c>
      <c r="AL118" s="176">
        <f t="shared" si="15"/>
        <v>0</v>
      </c>
    </row>
    <row r="119" spans="1:38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37"/>
      <c r="H119" s="37"/>
      <c r="I119" s="427">
        <f t="shared" si="8"/>
        <v>0</v>
      </c>
      <c r="J119" s="37"/>
      <c r="K119" s="143"/>
      <c r="L119" s="37"/>
      <c r="M119" s="37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2">
        <f t="shared" si="11"/>
        <v>0</v>
      </c>
      <c r="W119" s="195"/>
      <c r="X119" s="37"/>
      <c r="Y119" s="37"/>
      <c r="Z119" s="172">
        <f t="shared" si="12"/>
        <v>0</v>
      </c>
      <c r="AA119" s="195"/>
      <c r="AB119" s="325"/>
      <c r="AC119" s="195"/>
      <c r="AD119" s="195"/>
      <c r="AE119" s="405">
        <f t="shared" si="13"/>
        <v>0</v>
      </c>
      <c r="AF119" s="195"/>
      <c r="AG119" s="37"/>
      <c r="AH119" s="325"/>
      <c r="AI119" s="195"/>
      <c r="AJ119" s="195"/>
      <c r="AK119" s="173">
        <f t="shared" si="14"/>
        <v>0</v>
      </c>
      <c r="AL119" s="176">
        <f t="shared" si="15"/>
        <v>0</v>
      </c>
    </row>
    <row r="120" spans="1:38" x14ac:dyDescent="0.3">
      <c r="A120" s="14">
        <v>100</v>
      </c>
      <c r="B120" s="15" t="s">
        <v>65</v>
      </c>
      <c r="C120" s="16" t="s">
        <v>12</v>
      </c>
      <c r="D120" s="37"/>
      <c r="E120" s="143"/>
      <c r="F120" s="37"/>
      <c r="G120" s="37"/>
      <c r="H120" s="37"/>
      <c r="I120" s="427">
        <f t="shared" si="8"/>
        <v>0</v>
      </c>
      <c r="J120" s="37"/>
      <c r="K120" s="143"/>
      <c r="L120" s="37"/>
      <c r="M120" s="37"/>
      <c r="N120" s="37"/>
      <c r="O120" s="171">
        <f t="shared" si="9"/>
        <v>0</v>
      </c>
      <c r="P120" s="37"/>
      <c r="Q120" s="172">
        <v>4.5400000000000003E-2</v>
      </c>
      <c r="R120" s="205">
        <f t="shared" si="10"/>
        <v>4.5400000000000003E-2</v>
      </c>
      <c r="S120" s="37"/>
      <c r="T120" s="37"/>
      <c r="U120" s="37"/>
      <c r="V120" s="352">
        <f t="shared" si="11"/>
        <v>0</v>
      </c>
      <c r="W120" s="200"/>
      <c r="X120" s="37"/>
      <c r="Y120" s="37"/>
      <c r="Z120" s="172">
        <f t="shared" si="12"/>
        <v>0</v>
      </c>
      <c r="AA120" s="200"/>
      <c r="AB120" s="325"/>
      <c r="AC120" s="195"/>
      <c r="AD120" s="195"/>
      <c r="AE120" s="405">
        <f t="shared" si="13"/>
        <v>0</v>
      </c>
      <c r="AF120" s="200"/>
      <c r="AG120" s="37"/>
      <c r="AH120" s="325"/>
      <c r="AI120" s="195"/>
      <c r="AJ120" s="195"/>
      <c r="AK120" s="173">
        <f t="shared" si="14"/>
        <v>0</v>
      </c>
      <c r="AL120" s="176">
        <f t="shared" si="15"/>
        <v>4.5400000000000003E-2</v>
      </c>
    </row>
    <row r="121" spans="1:38" x14ac:dyDescent="0.3">
      <c r="A121" s="14"/>
      <c r="B121" s="253" t="s">
        <v>119</v>
      </c>
      <c r="C121" s="7"/>
      <c r="D121" s="37"/>
      <c r="E121" s="143"/>
      <c r="F121" s="37"/>
      <c r="G121" s="37"/>
      <c r="H121" s="37"/>
      <c r="I121" s="427">
        <f t="shared" si="8"/>
        <v>0</v>
      </c>
      <c r="J121" s="37"/>
      <c r="K121" s="143"/>
      <c r="L121" s="37"/>
      <c r="M121" s="37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2">
        <f t="shared" si="11"/>
        <v>0</v>
      </c>
      <c r="W121" s="195"/>
      <c r="X121" s="37"/>
      <c r="Y121" s="37"/>
      <c r="Z121" s="172">
        <f t="shared" si="12"/>
        <v>0</v>
      </c>
      <c r="AA121" s="195"/>
      <c r="AB121" s="325"/>
      <c r="AC121" s="195"/>
      <c r="AD121" s="195"/>
      <c r="AE121" s="405">
        <f t="shared" si="13"/>
        <v>0</v>
      </c>
      <c r="AF121" s="195"/>
      <c r="AG121" s="37"/>
      <c r="AH121" s="325"/>
      <c r="AI121" s="195"/>
      <c r="AJ121" s="195"/>
      <c r="AK121" s="173">
        <f t="shared" si="14"/>
        <v>0</v>
      </c>
      <c r="AL121" s="176">
        <f t="shared" si="15"/>
        <v>0</v>
      </c>
    </row>
    <row r="122" spans="1:38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37"/>
      <c r="H122" s="37"/>
      <c r="I122" s="427">
        <f t="shared" si="8"/>
        <v>0</v>
      </c>
      <c r="J122" s="37"/>
      <c r="K122" s="143"/>
      <c r="L122" s="37"/>
      <c r="M122" s="37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2">
        <f t="shared" si="11"/>
        <v>0</v>
      </c>
      <c r="W122" s="395">
        <v>3.7499999999999999E-2</v>
      </c>
      <c r="X122" s="37"/>
      <c r="Y122" s="37"/>
      <c r="Z122" s="172">
        <f t="shared" si="12"/>
        <v>3.7499999999999999E-2</v>
      </c>
      <c r="AA122" s="417">
        <v>3.7499999999999999E-2</v>
      </c>
      <c r="AB122" s="325"/>
      <c r="AC122" s="195"/>
      <c r="AD122" s="195"/>
      <c r="AE122" s="405">
        <f t="shared" si="13"/>
        <v>3.7499999999999999E-2</v>
      </c>
      <c r="AF122" s="417">
        <v>3.7499999999999999E-2</v>
      </c>
      <c r="AG122" s="37"/>
      <c r="AH122" s="325"/>
      <c r="AI122" s="195"/>
      <c r="AJ122" s="195"/>
      <c r="AK122" s="173">
        <f t="shared" si="14"/>
        <v>0</v>
      </c>
      <c r="AL122" s="176">
        <f t="shared" si="15"/>
        <v>7.4999999999999997E-2</v>
      </c>
    </row>
    <row r="123" spans="1:38" x14ac:dyDescent="0.3">
      <c r="A123" s="14">
        <v>102</v>
      </c>
      <c r="B123" s="15" t="s">
        <v>73</v>
      </c>
      <c r="C123" s="24" t="s">
        <v>12</v>
      </c>
      <c r="D123" s="37"/>
      <c r="E123" s="143"/>
      <c r="F123" s="427">
        <v>0.17100000000000001</v>
      </c>
      <c r="G123" s="37"/>
      <c r="H123" s="37"/>
      <c r="I123" s="427">
        <f t="shared" si="8"/>
        <v>0.17100000000000001</v>
      </c>
      <c r="J123" s="37"/>
      <c r="K123" s="143"/>
      <c r="L123" s="427">
        <v>0.17100000000000001</v>
      </c>
      <c r="M123" s="37"/>
      <c r="N123" s="37"/>
      <c r="O123" s="171">
        <f t="shared" si="9"/>
        <v>0.17100000000000001</v>
      </c>
      <c r="P123" s="37"/>
      <c r="Q123" s="37"/>
      <c r="R123" s="205">
        <f t="shared" si="10"/>
        <v>0</v>
      </c>
      <c r="S123" s="37"/>
      <c r="T123" s="37"/>
      <c r="U123" s="37"/>
      <c r="V123" s="352">
        <f t="shared" si="11"/>
        <v>0</v>
      </c>
      <c r="W123" s="395">
        <v>3.3250000000000002E-2</v>
      </c>
      <c r="X123" s="37"/>
      <c r="Y123" s="37"/>
      <c r="Z123" s="172">
        <f t="shared" si="12"/>
        <v>3.3250000000000002E-2</v>
      </c>
      <c r="AA123" s="417">
        <v>3.3250000000000002E-2</v>
      </c>
      <c r="AB123" s="325"/>
      <c r="AC123" s="195"/>
      <c r="AD123" s="195"/>
      <c r="AE123" s="405">
        <f t="shared" si="13"/>
        <v>3.3250000000000002E-2</v>
      </c>
      <c r="AF123" s="417">
        <v>3.3250000000000002E-2</v>
      </c>
      <c r="AG123" s="37"/>
      <c r="AH123" s="325"/>
      <c r="AI123" s="195"/>
      <c r="AJ123" s="195"/>
      <c r="AK123" s="173">
        <f t="shared" si="14"/>
        <v>0</v>
      </c>
      <c r="AL123" s="176">
        <f t="shared" si="15"/>
        <v>0.40850000000000003</v>
      </c>
    </row>
    <row r="124" spans="1:38" x14ac:dyDescent="0.3">
      <c r="A124" s="14">
        <v>103</v>
      </c>
      <c r="B124" s="15" t="s">
        <v>74</v>
      </c>
      <c r="C124" s="24" t="s">
        <v>12</v>
      </c>
      <c r="D124" s="37"/>
      <c r="E124" s="143"/>
      <c r="F124" s="37"/>
      <c r="G124" s="37"/>
      <c r="H124" s="37"/>
      <c r="I124" s="427">
        <f t="shared" si="8"/>
        <v>0</v>
      </c>
      <c r="J124" s="37"/>
      <c r="K124" s="143"/>
      <c r="L124" s="37"/>
      <c r="M124" s="37"/>
      <c r="N124" s="37"/>
      <c r="O124" s="171">
        <f t="shared" si="9"/>
        <v>0</v>
      </c>
      <c r="P124" s="37"/>
      <c r="Q124" s="37"/>
      <c r="R124" s="205">
        <f t="shared" si="10"/>
        <v>0</v>
      </c>
      <c r="S124" s="37"/>
      <c r="T124" s="37"/>
      <c r="U124" s="37"/>
      <c r="V124" s="352">
        <f t="shared" si="11"/>
        <v>0</v>
      </c>
      <c r="W124" s="395">
        <v>1.32E-2</v>
      </c>
      <c r="X124" s="37"/>
      <c r="Y124" s="37"/>
      <c r="Z124" s="172">
        <f t="shared" si="12"/>
        <v>1.32E-2</v>
      </c>
      <c r="AA124" s="417">
        <v>1.32E-2</v>
      </c>
      <c r="AB124" s="325"/>
      <c r="AC124" s="195"/>
      <c r="AD124" s="195"/>
      <c r="AE124" s="405">
        <f t="shared" si="13"/>
        <v>1.32E-2</v>
      </c>
      <c r="AF124" s="417">
        <v>1.32E-2</v>
      </c>
      <c r="AG124" s="37"/>
      <c r="AH124" s="325"/>
      <c r="AI124" s="195"/>
      <c r="AJ124" s="195"/>
      <c r="AK124" s="173">
        <f t="shared" si="14"/>
        <v>0</v>
      </c>
      <c r="AL124" s="176">
        <f t="shared" si="15"/>
        <v>2.64E-2</v>
      </c>
    </row>
    <row r="125" spans="1:38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37"/>
      <c r="H125" s="37"/>
      <c r="I125" s="427">
        <f t="shared" si="8"/>
        <v>0</v>
      </c>
      <c r="J125" s="37"/>
      <c r="K125" s="143"/>
      <c r="L125" s="37"/>
      <c r="M125" s="37"/>
      <c r="N125" s="37"/>
      <c r="O125" s="171">
        <f t="shared" si="9"/>
        <v>0</v>
      </c>
      <c r="P125" s="37"/>
      <c r="Q125" s="37"/>
      <c r="R125" s="205">
        <f t="shared" si="10"/>
        <v>0</v>
      </c>
      <c r="S125" s="37"/>
      <c r="T125" s="37"/>
      <c r="U125" s="37"/>
      <c r="V125" s="352">
        <f t="shared" si="11"/>
        <v>0</v>
      </c>
      <c r="W125" s="395">
        <v>1.2500000000000001E-2</v>
      </c>
      <c r="X125" s="37"/>
      <c r="Y125" s="37"/>
      <c r="Z125" s="172">
        <f t="shared" si="12"/>
        <v>1.2500000000000001E-2</v>
      </c>
      <c r="AA125" s="417">
        <v>1.2500000000000001E-2</v>
      </c>
      <c r="AB125" s="325"/>
      <c r="AC125" s="195"/>
      <c r="AD125" s="195"/>
      <c r="AE125" s="405">
        <f t="shared" si="13"/>
        <v>1.2500000000000001E-2</v>
      </c>
      <c r="AF125" s="417">
        <v>1.2500000000000001E-2</v>
      </c>
      <c r="AG125" s="37"/>
      <c r="AH125" s="325"/>
      <c r="AI125" s="195"/>
      <c r="AJ125" s="195"/>
      <c r="AK125" s="173">
        <f t="shared" si="14"/>
        <v>0</v>
      </c>
      <c r="AL125" s="176">
        <f t="shared" si="15"/>
        <v>2.5000000000000001E-2</v>
      </c>
    </row>
    <row r="126" spans="1:38" x14ac:dyDescent="0.3">
      <c r="A126" s="14">
        <v>105</v>
      </c>
      <c r="B126" s="15" t="s">
        <v>77</v>
      </c>
      <c r="C126" s="24" t="s">
        <v>12</v>
      </c>
      <c r="D126" s="427">
        <v>7.6840000000000006E-2</v>
      </c>
      <c r="E126" s="143"/>
      <c r="F126" s="37"/>
      <c r="G126" s="37"/>
      <c r="H126" s="37"/>
      <c r="I126" s="427">
        <f t="shared" si="8"/>
        <v>7.6840000000000006E-2</v>
      </c>
      <c r="J126" s="427">
        <v>7.6840000000000006E-2</v>
      </c>
      <c r="K126" s="143"/>
      <c r="L126" s="37"/>
      <c r="M126" s="37"/>
      <c r="N126" s="37"/>
      <c r="O126" s="171">
        <f t="shared" si="9"/>
        <v>7.6840000000000006E-2</v>
      </c>
      <c r="P126" s="37"/>
      <c r="Q126" s="37"/>
      <c r="R126" s="205">
        <f t="shared" si="10"/>
        <v>0</v>
      </c>
      <c r="S126" s="37"/>
      <c r="T126" s="37"/>
      <c r="U126" s="37"/>
      <c r="V126" s="352">
        <f t="shared" si="11"/>
        <v>0</v>
      </c>
      <c r="W126" s="195"/>
      <c r="X126" s="37"/>
      <c r="Y126" s="37"/>
      <c r="Z126" s="172">
        <f t="shared" si="12"/>
        <v>0</v>
      </c>
      <c r="AA126" s="195"/>
      <c r="AB126" s="325"/>
      <c r="AC126" s="195"/>
      <c r="AD126" s="195"/>
      <c r="AE126" s="405">
        <f t="shared" si="13"/>
        <v>0</v>
      </c>
      <c r="AF126" s="195"/>
      <c r="AG126" s="37"/>
      <c r="AH126" s="325"/>
      <c r="AI126" s="195"/>
      <c r="AJ126" s="195"/>
      <c r="AK126" s="173">
        <f t="shared" si="14"/>
        <v>0</v>
      </c>
      <c r="AL126" s="176">
        <f t="shared" si="15"/>
        <v>0.15368000000000001</v>
      </c>
    </row>
    <row r="127" spans="1:38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37"/>
      <c r="H127" s="37"/>
      <c r="I127" s="427">
        <f t="shared" si="8"/>
        <v>0</v>
      </c>
      <c r="J127" s="37"/>
      <c r="K127" s="143"/>
      <c r="L127" s="37"/>
      <c r="M127" s="3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2">
        <f t="shared" si="11"/>
        <v>0</v>
      </c>
      <c r="W127" s="195"/>
      <c r="X127" s="37"/>
      <c r="Y127" s="37"/>
      <c r="Z127" s="172">
        <f t="shared" si="12"/>
        <v>0</v>
      </c>
      <c r="AA127" s="195"/>
      <c r="AB127" s="325"/>
      <c r="AC127" s="195"/>
      <c r="AD127" s="195"/>
      <c r="AE127" s="405">
        <f t="shared" si="13"/>
        <v>0</v>
      </c>
      <c r="AF127" s="195"/>
      <c r="AG127" s="37"/>
      <c r="AH127" s="325"/>
      <c r="AI127" s="195"/>
      <c r="AJ127" s="195"/>
      <c r="AK127" s="173">
        <f t="shared" si="14"/>
        <v>0</v>
      </c>
      <c r="AL127" s="176">
        <f t="shared" si="15"/>
        <v>0</v>
      </c>
    </row>
    <row r="128" spans="1:38" x14ac:dyDescent="0.3">
      <c r="A128" s="14">
        <v>107</v>
      </c>
      <c r="B128" s="23" t="s">
        <v>78</v>
      </c>
      <c r="C128" s="24" t="s">
        <v>12</v>
      </c>
      <c r="D128" s="34"/>
      <c r="E128" s="17"/>
      <c r="F128" s="34"/>
      <c r="G128" s="37"/>
      <c r="H128" s="34"/>
      <c r="I128" s="427">
        <f t="shared" si="8"/>
        <v>0</v>
      </c>
      <c r="J128" s="34"/>
      <c r="K128" s="17"/>
      <c r="L128" s="34"/>
      <c r="M128" s="37"/>
      <c r="N128" s="37"/>
      <c r="O128" s="171">
        <f t="shared" si="9"/>
        <v>0</v>
      </c>
      <c r="P128" s="37"/>
      <c r="Q128" s="34"/>
      <c r="R128" s="205">
        <f t="shared" si="10"/>
        <v>0</v>
      </c>
      <c r="S128" s="37"/>
      <c r="T128" s="37"/>
      <c r="U128" s="37"/>
      <c r="V128" s="352">
        <f t="shared" si="11"/>
        <v>0</v>
      </c>
      <c r="W128" s="195"/>
      <c r="X128" s="37"/>
      <c r="Y128" s="37"/>
      <c r="Z128" s="172">
        <f t="shared" si="12"/>
        <v>0</v>
      </c>
      <c r="AA128" s="195"/>
      <c r="AB128" s="325"/>
      <c r="AC128" s="195"/>
      <c r="AD128" s="195"/>
      <c r="AE128" s="405">
        <f t="shared" si="13"/>
        <v>0</v>
      </c>
      <c r="AF128" s="195"/>
      <c r="AG128" s="37"/>
      <c r="AH128" s="325"/>
      <c r="AI128" s="195"/>
      <c r="AJ128" s="195"/>
      <c r="AK128" s="173">
        <f t="shared" si="14"/>
        <v>0</v>
      </c>
      <c r="AL128" s="176">
        <f t="shared" si="15"/>
        <v>0</v>
      </c>
    </row>
    <row r="129" spans="1:38" x14ac:dyDescent="0.3">
      <c r="A129" s="14">
        <v>108</v>
      </c>
      <c r="B129" s="23" t="s">
        <v>106</v>
      </c>
      <c r="C129" s="24" t="s">
        <v>12</v>
      </c>
      <c r="D129" s="34"/>
      <c r="E129" s="17"/>
      <c r="F129" s="34"/>
      <c r="G129" s="37"/>
      <c r="H129" s="34"/>
      <c r="I129" s="427">
        <f t="shared" si="8"/>
        <v>0</v>
      </c>
      <c r="J129" s="34"/>
      <c r="K129" s="17"/>
      <c r="L129" s="34"/>
      <c r="M129" s="37"/>
      <c r="N129" s="37"/>
      <c r="O129" s="171">
        <f t="shared" si="9"/>
        <v>0</v>
      </c>
      <c r="P129" s="37"/>
      <c r="Q129" s="34"/>
      <c r="R129" s="205">
        <f t="shared" si="10"/>
        <v>0</v>
      </c>
      <c r="S129" s="37"/>
      <c r="T129" s="37"/>
      <c r="U129" s="37"/>
      <c r="V129" s="352">
        <f t="shared" si="11"/>
        <v>0</v>
      </c>
      <c r="W129" s="195"/>
      <c r="X129" s="37"/>
      <c r="Y129" s="37"/>
      <c r="Z129" s="172">
        <f t="shared" si="12"/>
        <v>0</v>
      </c>
      <c r="AA129" s="195"/>
      <c r="AB129" s="325"/>
      <c r="AC129" s="195"/>
      <c r="AD129" s="195"/>
      <c r="AE129" s="405">
        <f t="shared" si="13"/>
        <v>0</v>
      </c>
      <c r="AF129" s="195"/>
      <c r="AG129" s="37"/>
      <c r="AH129" s="325"/>
      <c r="AI129" s="195"/>
      <c r="AJ129" s="195"/>
      <c r="AK129" s="173">
        <f t="shared" si="14"/>
        <v>0</v>
      </c>
      <c r="AL129" s="176">
        <f t="shared" si="15"/>
        <v>0</v>
      </c>
    </row>
    <row r="130" spans="1:38" x14ac:dyDescent="0.3">
      <c r="A130" s="14">
        <v>109</v>
      </c>
      <c r="B130" s="23" t="s">
        <v>205</v>
      </c>
      <c r="C130" s="24" t="s">
        <v>12</v>
      </c>
      <c r="D130" s="34"/>
      <c r="E130" s="17"/>
      <c r="F130" s="34"/>
      <c r="G130" s="37"/>
      <c r="H130" s="34"/>
      <c r="I130" s="427">
        <f t="shared" si="8"/>
        <v>0</v>
      </c>
      <c r="J130" s="34"/>
      <c r="K130" s="17"/>
      <c r="L130" s="34"/>
      <c r="M130" s="37"/>
      <c r="N130" s="37"/>
      <c r="O130" s="171">
        <f t="shared" si="9"/>
        <v>0</v>
      </c>
      <c r="P130" s="37"/>
      <c r="Q130" s="34"/>
      <c r="R130" s="205">
        <f t="shared" si="10"/>
        <v>0</v>
      </c>
      <c r="S130" s="37"/>
      <c r="T130" s="37"/>
      <c r="U130" s="37"/>
      <c r="V130" s="352">
        <f t="shared" si="11"/>
        <v>0</v>
      </c>
      <c r="W130" s="195"/>
      <c r="X130" s="37"/>
      <c r="Y130" s="37"/>
      <c r="Z130" s="172">
        <f t="shared" si="12"/>
        <v>0</v>
      </c>
      <c r="AA130" s="195"/>
      <c r="AB130" s="325"/>
      <c r="AC130" s="195"/>
      <c r="AD130" s="195"/>
      <c r="AE130" s="405">
        <f t="shared" si="13"/>
        <v>0</v>
      </c>
      <c r="AF130" s="195"/>
      <c r="AG130" s="37"/>
      <c r="AH130" s="325"/>
      <c r="AI130" s="195"/>
      <c r="AJ130" s="195"/>
      <c r="AK130" s="173">
        <f t="shared" si="14"/>
        <v>0</v>
      </c>
      <c r="AL130" s="176">
        <f t="shared" si="15"/>
        <v>0</v>
      </c>
    </row>
    <row r="131" spans="1:38" x14ac:dyDescent="0.3">
      <c r="A131" s="305"/>
      <c r="B131" s="306" t="s">
        <v>234</v>
      </c>
      <c r="C131" s="55"/>
      <c r="D131" s="45"/>
      <c r="E131" s="45"/>
      <c r="F131" s="45"/>
      <c r="G131" s="148"/>
      <c r="H131" s="45"/>
      <c r="I131" s="427">
        <f t="shared" si="8"/>
        <v>0</v>
      </c>
      <c r="J131" s="45"/>
      <c r="K131" s="45"/>
      <c r="L131" s="45"/>
      <c r="M131" s="148"/>
      <c r="N131" s="148"/>
      <c r="O131" s="171">
        <f t="shared" si="9"/>
        <v>0</v>
      </c>
      <c r="P131" s="148"/>
      <c r="Q131" s="45"/>
      <c r="R131" s="205">
        <f t="shared" si="10"/>
        <v>0</v>
      </c>
      <c r="S131" s="148"/>
      <c r="T131" s="148"/>
      <c r="U131" s="148"/>
      <c r="V131" s="352">
        <f t="shared" si="11"/>
        <v>0</v>
      </c>
      <c r="W131" s="148"/>
      <c r="X131" s="148"/>
      <c r="Y131" s="45"/>
      <c r="Z131" s="172">
        <f t="shared" si="12"/>
        <v>0</v>
      </c>
      <c r="AA131" s="148"/>
      <c r="AB131" s="385"/>
      <c r="AC131" s="197"/>
      <c r="AD131" s="197"/>
      <c r="AE131" s="405">
        <f t="shared" si="13"/>
        <v>0</v>
      </c>
      <c r="AF131" s="148"/>
      <c r="AG131" s="148"/>
      <c r="AH131" s="385"/>
      <c r="AI131" s="197"/>
      <c r="AJ131" s="197"/>
      <c r="AK131" s="173">
        <f t="shared" si="14"/>
        <v>0</v>
      </c>
      <c r="AL131" s="176">
        <f t="shared" si="15"/>
        <v>0</v>
      </c>
    </row>
    <row r="132" spans="1:38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7"/>
      <c r="H132" s="48"/>
      <c r="I132" s="427">
        <f t="shared" si="8"/>
        <v>0</v>
      </c>
      <c r="J132" s="34"/>
      <c r="K132" s="34"/>
      <c r="L132" s="34"/>
      <c r="M132" s="37"/>
      <c r="N132" s="37"/>
      <c r="O132" s="171">
        <f t="shared" si="9"/>
        <v>0</v>
      </c>
      <c r="P132" s="147"/>
      <c r="Q132" s="34"/>
      <c r="R132" s="205">
        <f t="shared" si="10"/>
        <v>0</v>
      </c>
      <c r="S132" s="147"/>
      <c r="T132" s="37"/>
      <c r="U132" s="147"/>
      <c r="V132" s="352">
        <f t="shared" si="11"/>
        <v>0</v>
      </c>
      <c r="W132" s="147"/>
      <c r="X132" s="37"/>
      <c r="Y132" s="52"/>
      <c r="Z132" s="172">
        <f t="shared" si="12"/>
        <v>0</v>
      </c>
      <c r="AA132" s="147"/>
      <c r="AB132" s="325"/>
      <c r="AC132" s="195"/>
      <c r="AD132" s="382"/>
      <c r="AE132" s="405">
        <f t="shared" si="13"/>
        <v>0</v>
      </c>
      <c r="AF132" s="147"/>
      <c r="AG132" s="37"/>
      <c r="AH132" s="325"/>
      <c r="AI132" s="195"/>
      <c r="AJ132" s="382"/>
      <c r="AK132" s="173">
        <f t="shared" si="14"/>
        <v>0</v>
      </c>
      <c r="AL132" s="176">
        <f t="shared" si="15"/>
        <v>0</v>
      </c>
    </row>
    <row r="133" spans="1:38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7"/>
      <c r="H133" s="48"/>
      <c r="I133" s="427">
        <f t="shared" si="8"/>
        <v>0</v>
      </c>
      <c r="J133" s="34"/>
      <c r="K133" s="34"/>
      <c r="L133" s="34"/>
      <c r="M133" s="37"/>
      <c r="N133" s="37"/>
      <c r="O133" s="171">
        <f t="shared" si="9"/>
        <v>0</v>
      </c>
      <c r="P133" s="147"/>
      <c r="Q133" s="34"/>
      <c r="R133" s="205">
        <f t="shared" si="10"/>
        <v>0</v>
      </c>
      <c r="S133" s="147"/>
      <c r="T133" s="37"/>
      <c r="U133" s="147"/>
      <c r="V133" s="352">
        <f t="shared" si="11"/>
        <v>0</v>
      </c>
      <c r="W133" s="147"/>
      <c r="X133" s="37"/>
      <c r="Y133" s="52"/>
      <c r="Z133" s="172">
        <f t="shared" si="12"/>
        <v>0</v>
      </c>
      <c r="AA133" s="147"/>
      <c r="AB133" s="325"/>
      <c r="AC133" s="195"/>
      <c r="AD133" s="382"/>
      <c r="AE133" s="405">
        <f t="shared" si="13"/>
        <v>0</v>
      </c>
      <c r="AF133" s="147"/>
      <c r="AG133" s="37"/>
      <c r="AH133" s="325"/>
      <c r="AI133" s="195"/>
      <c r="AJ133" s="382"/>
      <c r="AK133" s="173">
        <f t="shared" si="14"/>
        <v>0</v>
      </c>
      <c r="AL133" s="176">
        <f t="shared" si="15"/>
        <v>0</v>
      </c>
    </row>
    <row r="134" spans="1:38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7"/>
      <c r="H134" s="48"/>
      <c r="I134" s="427">
        <f t="shared" si="8"/>
        <v>0</v>
      </c>
      <c r="J134" s="34"/>
      <c r="K134" s="34"/>
      <c r="L134" s="34"/>
      <c r="M134" s="37"/>
      <c r="N134" s="37"/>
      <c r="O134" s="171">
        <f t="shared" si="9"/>
        <v>0</v>
      </c>
      <c r="P134" s="147"/>
      <c r="Q134" s="34"/>
      <c r="R134" s="205">
        <f t="shared" si="10"/>
        <v>0</v>
      </c>
      <c r="S134" s="147"/>
      <c r="T134" s="37"/>
      <c r="U134" s="147"/>
      <c r="V134" s="352">
        <f t="shared" si="11"/>
        <v>0</v>
      </c>
      <c r="W134" s="147"/>
      <c r="X134" s="37"/>
      <c r="Y134" s="52"/>
      <c r="Z134" s="172">
        <f t="shared" si="12"/>
        <v>0</v>
      </c>
      <c r="AA134" s="147"/>
      <c r="AB134" s="325"/>
      <c r="AC134" s="195"/>
      <c r="AD134" s="382"/>
      <c r="AE134" s="405">
        <f t="shared" si="13"/>
        <v>0</v>
      </c>
      <c r="AF134" s="147"/>
      <c r="AG134" s="37"/>
      <c r="AH134" s="325"/>
      <c r="AI134" s="195"/>
      <c r="AJ134" s="382"/>
      <c r="AK134" s="173">
        <f t="shared" si="14"/>
        <v>0</v>
      </c>
      <c r="AL134" s="176">
        <f t="shared" si="15"/>
        <v>0</v>
      </c>
    </row>
    <row r="135" spans="1:38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7"/>
      <c r="H135" s="48"/>
      <c r="I135" s="427">
        <f t="shared" si="8"/>
        <v>0</v>
      </c>
      <c r="J135" s="34"/>
      <c r="K135" s="34"/>
      <c r="L135" s="34"/>
      <c r="M135" s="37"/>
      <c r="N135" s="37"/>
      <c r="O135" s="171">
        <f t="shared" si="9"/>
        <v>0</v>
      </c>
      <c r="P135" s="147"/>
      <c r="Q135" s="34"/>
      <c r="R135" s="205">
        <f t="shared" si="10"/>
        <v>0</v>
      </c>
      <c r="S135" s="147"/>
      <c r="T135" s="37"/>
      <c r="U135" s="147"/>
      <c r="V135" s="352">
        <f t="shared" si="11"/>
        <v>0</v>
      </c>
      <c r="W135" s="147"/>
      <c r="X135" s="37"/>
      <c r="Y135" s="52"/>
      <c r="Z135" s="172">
        <f t="shared" si="12"/>
        <v>0</v>
      </c>
      <c r="AA135" s="147"/>
      <c r="AB135" s="325"/>
      <c r="AC135" s="195"/>
      <c r="AD135" s="382"/>
      <c r="AE135" s="405">
        <f t="shared" si="13"/>
        <v>0</v>
      </c>
      <c r="AF135" s="147"/>
      <c r="AG135" s="37"/>
      <c r="AH135" s="325"/>
      <c r="AI135" s="195"/>
      <c r="AJ135" s="382"/>
      <c r="AK135" s="173">
        <f t="shared" si="14"/>
        <v>0</v>
      </c>
      <c r="AL135" s="176">
        <f t="shared" si="15"/>
        <v>0</v>
      </c>
    </row>
    <row r="136" spans="1:38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7"/>
      <c r="H136" s="48"/>
      <c r="I136" s="427">
        <f t="shared" ref="I136:I148" si="16">(D136+E136+F136+G136+H136)*$I$5</f>
        <v>0</v>
      </c>
      <c r="J136" s="34"/>
      <c r="K136" s="34"/>
      <c r="L136" s="34"/>
      <c r="M136" s="37"/>
      <c r="N136" s="37"/>
      <c r="O136" s="171">
        <f t="shared" ref="O136:O148" si="17">(N136+M136+L136+K136+J136)*$O$5</f>
        <v>0</v>
      </c>
      <c r="P136" s="147"/>
      <c r="Q136" s="34"/>
      <c r="R136" s="205">
        <f t="shared" ref="R136:R148" si="18">(Q136+P136)*$R$5</f>
        <v>0</v>
      </c>
      <c r="S136" s="147"/>
      <c r="T136" s="37"/>
      <c r="U136" s="147"/>
      <c r="V136" s="352">
        <f t="shared" ref="V136:V148" si="19">(U136+T136+S136)*$V$5</f>
        <v>0</v>
      </c>
      <c r="W136" s="147"/>
      <c r="X136" s="37"/>
      <c r="Y136" s="52"/>
      <c r="Z136" s="172">
        <f t="shared" ref="Z136:Z148" si="20">(W136+X136+Y136)*$Z$5</f>
        <v>0</v>
      </c>
      <c r="AA136" s="147"/>
      <c r="AB136" s="325"/>
      <c r="AC136" s="195"/>
      <c r="AD136" s="382"/>
      <c r="AE136" s="405">
        <f t="shared" ref="AE136:AE148" si="21">(AA136+AC136+AD136)*$AE$5</f>
        <v>0</v>
      </c>
      <c r="AF136" s="147"/>
      <c r="AG136" s="37"/>
      <c r="AH136" s="325"/>
      <c r="AI136" s="195"/>
      <c r="AJ136" s="382"/>
      <c r="AK136" s="173">
        <f t="shared" ref="AK136:AK148" si="22">(AJ136+AI136+AH136+AG136+AF136)*$AK$5</f>
        <v>0</v>
      </c>
      <c r="AL136" s="176">
        <f t="shared" ref="AL136:AL148" si="23">AK136+AE136+Z136+V136+R136+O136+I136</f>
        <v>0</v>
      </c>
    </row>
    <row r="137" spans="1:38" x14ac:dyDescent="0.3">
      <c r="A137" s="44"/>
      <c r="B137" s="56" t="s">
        <v>99</v>
      </c>
      <c r="C137" s="34"/>
      <c r="D137" s="34"/>
      <c r="E137" s="34"/>
      <c r="F137" s="34"/>
      <c r="G137" s="37"/>
      <c r="H137" s="34"/>
      <c r="I137" s="427">
        <f t="shared" si="16"/>
        <v>0</v>
      </c>
      <c r="J137" s="34"/>
      <c r="K137" s="34"/>
      <c r="L137" s="34"/>
      <c r="M137" s="37"/>
      <c r="N137" s="37"/>
      <c r="O137" s="171">
        <f t="shared" si="17"/>
        <v>0</v>
      </c>
      <c r="P137" s="147"/>
      <c r="Q137" s="34"/>
      <c r="R137" s="205">
        <f t="shared" si="18"/>
        <v>0</v>
      </c>
      <c r="S137" s="147"/>
      <c r="T137" s="37"/>
      <c r="U137" s="147"/>
      <c r="V137" s="352">
        <f t="shared" si="19"/>
        <v>0</v>
      </c>
      <c r="W137" s="52"/>
      <c r="X137" s="34"/>
      <c r="Y137" s="52"/>
      <c r="Z137" s="172">
        <f t="shared" si="20"/>
        <v>0</v>
      </c>
      <c r="AA137" s="52"/>
      <c r="AB137" s="383"/>
      <c r="AC137" s="199"/>
      <c r="AD137" s="199"/>
      <c r="AE137" s="405">
        <f t="shared" si="21"/>
        <v>0</v>
      </c>
      <c r="AF137" s="52"/>
      <c r="AG137" s="37"/>
      <c r="AH137" s="383"/>
      <c r="AI137" s="199"/>
      <c r="AJ137" s="199"/>
      <c r="AK137" s="173">
        <f t="shared" si="22"/>
        <v>0</v>
      </c>
      <c r="AL137" s="176">
        <f t="shared" si="23"/>
        <v>0</v>
      </c>
    </row>
    <row r="138" spans="1:38" x14ac:dyDescent="0.3">
      <c r="A138" s="369">
        <v>115</v>
      </c>
      <c r="B138" s="368" t="s">
        <v>261</v>
      </c>
      <c r="C138" s="367" t="s">
        <v>82</v>
      </c>
      <c r="D138" s="34"/>
      <c r="E138" s="34"/>
      <c r="F138" s="34"/>
      <c r="G138" s="37"/>
      <c r="H138" s="34"/>
      <c r="I138" s="427">
        <f t="shared" si="16"/>
        <v>0</v>
      </c>
      <c r="J138" s="34"/>
      <c r="K138" s="34"/>
      <c r="L138" s="34"/>
      <c r="M138" s="37"/>
      <c r="N138" s="37"/>
      <c r="O138" s="171">
        <f t="shared" si="17"/>
        <v>0</v>
      </c>
      <c r="P138" s="147"/>
      <c r="Q138" s="34"/>
      <c r="R138" s="205">
        <f t="shared" si="18"/>
        <v>0</v>
      </c>
      <c r="S138" s="147"/>
      <c r="T138" s="37"/>
      <c r="U138" s="147"/>
      <c r="V138" s="352">
        <f t="shared" si="19"/>
        <v>0</v>
      </c>
      <c r="W138" s="52"/>
      <c r="X138" s="34"/>
      <c r="Y138" s="52"/>
      <c r="Z138" s="172">
        <f t="shared" si="20"/>
        <v>0</v>
      </c>
      <c r="AA138" s="52"/>
      <c r="AB138" s="383"/>
      <c r="AC138" s="199"/>
      <c r="AD138" s="199"/>
      <c r="AE138" s="405">
        <f t="shared" si="21"/>
        <v>0</v>
      </c>
      <c r="AF138" s="52"/>
      <c r="AG138" s="37"/>
      <c r="AH138" s="383"/>
      <c r="AI138" s="199"/>
      <c r="AJ138" s="199"/>
      <c r="AK138" s="173">
        <f t="shared" si="22"/>
        <v>0</v>
      </c>
      <c r="AL138" s="176">
        <f t="shared" si="23"/>
        <v>0</v>
      </c>
    </row>
    <row r="139" spans="1:38" x14ac:dyDescent="0.3">
      <c r="A139" s="230">
        <v>116</v>
      </c>
      <c r="B139" s="246" t="s">
        <v>86</v>
      </c>
      <c r="C139" s="60" t="s">
        <v>12</v>
      </c>
      <c r="D139" s="34"/>
      <c r="E139" s="17"/>
      <c r="F139" s="34"/>
      <c r="G139" s="34"/>
      <c r="H139" s="34"/>
      <c r="I139" s="427">
        <f t="shared" si="16"/>
        <v>0</v>
      </c>
      <c r="J139" s="34"/>
      <c r="K139" s="17"/>
      <c r="L139" s="34"/>
      <c r="M139" s="34"/>
      <c r="N139" s="34"/>
      <c r="O139" s="171">
        <f t="shared" si="17"/>
        <v>0</v>
      </c>
      <c r="P139" s="37"/>
      <c r="Q139" s="34"/>
      <c r="R139" s="205">
        <f t="shared" si="18"/>
        <v>0</v>
      </c>
      <c r="S139" s="126"/>
      <c r="T139" s="34"/>
      <c r="U139" s="37"/>
      <c r="V139" s="352">
        <f t="shared" si="19"/>
        <v>0</v>
      </c>
      <c r="W139" s="17"/>
      <c r="X139" s="34"/>
      <c r="Y139" s="34"/>
      <c r="Z139" s="172">
        <f t="shared" si="20"/>
        <v>0</v>
      </c>
      <c r="AA139" s="17"/>
      <c r="AB139" s="383"/>
      <c r="AC139" s="34"/>
      <c r="AD139" s="34"/>
      <c r="AE139" s="405">
        <f t="shared" si="21"/>
        <v>0</v>
      </c>
      <c r="AF139" s="17"/>
      <c r="AG139" s="17"/>
      <c r="AH139" s="383"/>
      <c r="AI139" s="34"/>
      <c r="AJ139" s="34"/>
      <c r="AK139" s="173">
        <f t="shared" si="22"/>
        <v>0</v>
      </c>
      <c r="AL139" s="176">
        <f t="shared" si="23"/>
        <v>0</v>
      </c>
    </row>
    <row r="140" spans="1:38" ht="18" customHeight="1" x14ac:dyDescent="0.3">
      <c r="A140" s="369">
        <v>117</v>
      </c>
      <c r="B140" s="247" t="s">
        <v>233</v>
      </c>
      <c r="C140" s="62" t="s">
        <v>82</v>
      </c>
      <c r="D140" s="34"/>
      <c r="E140" s="17"/>
      <c r="F140" s="34"/>
      <c r="G140" s="34"/>
      <c r="H140" s="34"/>
      <c r="I140" s="427">
        <f t="shared" si="16"/>
        <v>0</v>
      </c>
      <c r="J140" s="34"/>
      <c r="K140" s="17"/>
      <c r="L140" s="34"/>
      <c r="M140" s="34"/>
      <c r="N140" s="34"/>
      <c r="O140" s="171">
        <f t="shared" si="17"/>
        <v>0</v>
      </c>
      <c r="P140" s="37"/>
      <c r="Q140" s="34"/>
      <c r="R140" s="205">
        <f t="shared" si="18"/>
        <v>0</v>
      </c>
      <c r="S140" s="126"/>
      <c r="T140" s="34"/>
      <c r="U140" s="37"/>
      <c r="V140" s="352">
        <f t="shared" si="19"/>
        <v>0</v>
      </c>
      <c r="W140" s="17"/>
      <c r="X140" s="34"/>
      <c r="Y140" s="34"/>
      <c r="Z140" s="172">
        <f t="shared" si="20"/>
        <v>0</v>
      </c>
      <c r="AA140" s="17"/>
      <c r="AB140" s="384"/>
      <c r="AC140" s="34"/>
      <c r="AD140" s="34"/>
      <c r="AE140" s="405">
        <f t="shared" si="21"/>
        <v>0</v>
      </c>
      <c r="AF140" s="17"/>
      <c r="AG140" s="17"/>
      <c r="AH140" s="384"/>
      <c r="AI140" s="34"/>
      <c r="AJ140" s="34"/>
      <c r="AK140" s="173">
        <f t="shared" si="22"/>
        <v>0</v>
      </c>
      <c r="AL140" s="176">
        <f t="shared" si="23"/>
        <v>0</v>
      </c>
    </row>
    <row r="141" spans="1:38" x14ac:dyDescent="0.3">
      <c r="A141" s="230">
        <v>118</v>
      </c>
      <c r="B141" s="246" t="s">
        <v>225</v>
      </c>
      <c r="C141" s="60" t="s">
        <v>12</v>
      </c>
      <c r="D141" s="34"/>
      <c r="E141" s="17"/>
      <c r="F141" s="34"/>
      <c r="G141" s="34"/>
      <c r="H141" s="34"/>
      <c r="I141" s="427">
        <f t="shared" si="16"/>
        <v>0</v>
      </c>
      <c r="J141" s="34"/>
      <c r="K141" s="17"/>
      <c r="L141" s="34"/>
      <c r="M141" s="34"/>
      <c r="N141" s="34"/>
      <c r="O141" s="171">
        <f t="shared" si="17"/>
        <v>0</v>
      </c>
      <c r="P141" s="37"/>
      <c r="Q141" s="34"/>
      <c r="R141" s="205">
        <f t="shared" si="18"/>
        <v>0</v>
      </c>
      <c r="S141" s="126"/>
      <c r="T141" s="34"/>
      <c r="U141" s="37"/>
      <c r="V141" s="352">
        <f t="shared" si="19"/>
        <v>0</v>
      </c>
      <c r="W141" s="17"/>
      <c r="X141" s="34"/>
      <c r="Y141" s="34"/>
      <c r="Z141" s="172">
        <f t="shared" si="20"/>
        <v>0</v>
      </c>
      <c r="AA141" s="17"/>
      <c r="AB141" s="383"/>
      <c r="AC141" s="34"/>
      <c r="AD141" s="34"/>
      <c r="AE141" s="405">
        <f t="shared" si="21"/>
        <v>0</v>
      </c>
      <c r="AF141" s="17"/>
      <c r="AG141" s="17"/>
      <c r="AH141" s="383"/>
      <c r="AI141" s="34"/>
      <c r="AJ141" s="34"/>
      <c r="AK141" s="173">
        <f t="shared" si="22"/>
        <v>0</v>
      </c>
      <c r="AL141" s="176">
        <f t="shared" si="23"/>
        <v>0</v>
      </c>
    </row>
    <row r="142" spans="1:38" x14ac:dyDescent="0.3">
      <c r="A142" s="369">
        <v>119</v>
      </c>
      <c r="B142" s="246" t="s">
        <v>207</v>
      </c>
      <c r="C142" s="60" t="s">
        <v>12</v>
      </c>
      <c r="D142" s="34"/>
      <c r="E142" s="17"/>
      <c r="F142" s="34"/>
      <c r="G142" s="34"/>
      <c r="H142" s="34"/>
      <c r="I142" s="427">
        <f t="shared" si="16"/>
        <v>0</v>
      </c>
      <c r="J142" s="34"/>
      <c r="K142" s="17"/>
      <c r="L142" s="34"/>
      <c r="M142" s="34"/>
      <c r="N142" s="34"/>
      <c r="O142" s="171">
        <f t="shared" si="17"/>
        <v>0</v>
      </c>
      <c r="P142" s="37"/>
      <c r="Q142" s="34"/>
      <c r="R142" s="205">
        <f t="shared" si="18"/>
        <v>0</v>
      </c>
      <c r="S142" s="126"/>
      <c r="T142" s="34"/>
      <c r="U142" s="37"/>
      <c r="V142" s="352">
        <f t="shared" si="19"/>
        <v>0</v>
      </c>
      <c r="W142" s="17"/>
      <c r="X142" s="34"/>
      <c r="Y142" s="34"/>
      <c r="Z142" s="172">
        <f t="shared" si="20"/>
        <v>0</v>
      </c>
      <c r="AA142" s="17"/>
      <c r="AB142" s="383"/>
      <c r="AC142" s="34"/>
      <c r="AD142" s="34"/>
      <c r="AE142" s="405">
        <f t="shared" si="21"/>
        <v>0</v>
      </c>
      <c r="AF142" s="17"/>
      <c r="AG142" s="17"/>
      <c r="AH142" s="383"/>
      <c r="AI142" s="34"/>
      <c r="AJ142" s="34"/>
      <c r="AK142" s="173">
        <f t="shared" si="22"/>
        <v>0</v>
      </c>
      <c r="AL142" s="176">
        <f t="shared" si="23"/>
        <v>0</v>
      </c>
    </row>
    <row r="143" spans="1:38" x14ac:dyDescent="0.3">
      <c r="A143" s="230">
        <v>120</v>
      </c>
      <c r="B143" s="21" t="s">
        <v>19</v>
      </c>
      <c r="C143" s="22" t="s">
        <v>12</v>
      </c>
      <c r="D143" s="34"/>
      <c r="E143" s="17"/>
      <c r="F143" s="34"/>
      <c r="G143" s="35"/>
      <c r="H143" s="34"/>
      <c r="I143" s="427">
        <f t="shared" si="16"/>
        <v>0</v>
      </c>
      <c r="J143" s="34"/>
      <c r="K143" s="17"/>
      <c r="L143" s="34"/>
      <c r="M143" s="35"/>
      <c r="N143" s="35"/>
      <c r="O143" s="171">
        <f t="shared" si="17"/>
        <v>0</v>
      </c>
      <c r="P143" s="37"/>
      <c r="Q143" s="34"/>
      <c r="R143" s="205">
        <f t="shared" si="18"/>
        <v>0</v>
      </c>
      <c r="S143" s="35"/>
      <c r="T143" s="35"/>
      <c r="U143" s="37"/>
      <c r="V143" s="352">
        <f t="shared" si="19"/>
        <v>0</v>
      </c>
      <c r="W143" s="34"/>
      <c r="X143" s="34"/>
      <c r="Y143" s="34"/>
      <c r="Z143" s="172">
        <f t="shared" si="20"/>
        <v>0</v>
      </c>
      <c r="AA143" s="34"/>
      <c r="AB143" s="383"/>
      <c r="AC143" s="199"/>
      <c r="AD143" s="199"/>
      <c r="AE143" s="405">
        <f t="shared" si="21"/>
        <v>0</v>
      </c>
      <c r="AF143" s="34"/>
      <c r="AG143" s="20"/>
      <c r="AH143" s="383"/>
      <c r="AI143" s="199"/>
      <c r="AJ143" s="199"/>
      <c r="AK143" s="173">
        <f t="shared" si="22"/>
        <v>0</v>
      </c>
      <c r="AL143" s="176">
        <f t="shared" si="23"/>
        <v>0</v>
      </c>
    </row>
    <row r="144" spans="1:38" ht="22.8" x14ac:dyDescent="0.3">
      <c r="A144" s="369">
        <v>121</v>
      </c>
      <c r="B144" s="246" t="s">
        <v>227</v>
      </c>
      <c r="C144" s="60" t="s">
        <v>82</v>
      </c>
      <c r="D144" s="34"/>
      <c r="E144" s="17"/>
      <c r="F144" s="42"/>
      <c r="G144" s="35"/>
      <c r="H144" s="34"/>
      <c r="I144" s="427">
        <f t="shared" si="16"/>
        <v>0</v>
      </c>
      <c r="J144" s="34"/>
      <c r="K144" s="17"/>
      <c r="L144" s="42"/>
      <c r="M144" s="35"/>
      <c r="N144" s="35"/>
      <c r="O144" s="171">
        <f t="shared" si="17"/>
        <v>0</v>
      </c>
      <c r="P144" s="37"/>
      <c r="Q144" s="34"/>
      <c r="R144" s="205">
        <f t="shared" si="18"/>
        <v>0</v>
      </c>
      <c r="S144" s="35"/>
      <c r="T144" s="35"/>
      <c r="U144" s="37"/>
      <c r="V144" s="352">
        <f t="shared" si="19"/>
        <v>0</v>
      </c>
      <c r="W144" s="17"/>
      <c r="X144" s="34"/>
      <c r="Y144" s="34"/>
      <c r="Z144" s="172">
        <f t="shared" si="20"/>
        <v>0</v>
      </c>
      <c r="AA144" s="17"/>
      <c r="AB144" s="383"/>
      <c r="AC144" s="199"/>
      <c r="AD144" s="199"/>
      <c r="AE144" s="405">
        <f t="shared" si="21"/>
        <v>0</v>
      </c>
      <c r="AF144" s="17"/>
      <c r="AG144" s="20"/>
      <c r="AH144" s="383"/>
      <c r="AI144" s="199"/>
      <c r="AJ144" s="199"/>
      <c r="AK144" s="173">
        <f t="shared" si="22"/>
        <v>0</v>
      </c>
      <c r="AL144" s="176">
        <f t="shared" si="23"/>
        <v>0</v>
      </c>
    </row>
    <row r="145" spans="1:38" x14ac:dyDescent="0.3">
      <c r="A145" s="230">
        <v>122</v>
      </c>
      <c r="B145" s="246" t="s">
        <v>228</v>
      </c>
      <c r="C145" s="60" t="s">
        <v>82</v>
      </c>
      <c r="D145" s="34"/>
      <c r="E145" s="17"/>
      <c r="F145" s="42"/>
      <c r="G145" s="42"/>
      <c r="H145" s="34"/>
      <c r="I145" s="427">
        <f t="shared" si="16"/>
        <v>0</v>
      </c>
      <c r="J145" s="34"/>
      <c r="K145" s="17"/>
      <c r="L145" s="42"/>
      <c r="M145" s="42"/>
      <c r="N145" s="42"/>
      <c r="O145" s="171">
        <f t="shared" si="17"/>
        <v>0</v>
      </c>
      <c r="P145" s="37"/>
      <c r="Q145" s="34"/>
      <c r="R145" s="205">
        <f t="shared" si="18"/>
        <v>0</v>
      </c>
      <c r="S145" s="34"/>
      <c r="T145" s="34"/>
      <c r="U145" s="37"/>
      <c r="V145" s="352">
        <f t="shared" si="19"/>
        <v>0</v>
      </c>
      <c r="W145" s="17"/>
      <c r="X145" s="34"/>
      <c r="Y145" s="34"/>
      <c r="Z145" s="172">
        <f t="shared" si="20"/>
        <v>0</v>
      </c>
      <c r="AA145" s="17"/>
      <c r="AB145" s="383"/>
      <c r="AC145" s="199"/>
      <c r="AD145" s="199"/>
      <c r="AE145" s="405">
        <f t="shared" si="21"/>
        <v>0</v>
      </c>
      <c r="AF145" s="17"/>
      <c r="AG145" s="17"/>
      <c r="AH145" s="383"/>
      <c r="AI145" s="199"/>
      <c r="AJ145" s="199"/>
      <c r="AK145" s="173">
        <f t="shared" si="22"/>
        <v>0</v>
      </c>
      <c r="AL145" s="176">
        <f t="shared" si="23"/>
        <v>0</v>
      </c>
    </row>
    <row r="146" spans="1:38" ht="16.5" customHeight="1" x14ac:dyDescent="0.3">
      <c r="A146" s="369">
        <v>123</v>
      </c>
      <c r="B146" s="246" t="s">
        <v>235</v>
      </c>
      <c r="C146" s="60" t="s">
        <v>82</v>
      </c>
      <c r="D146" s="34"/>
      <c r="E146" s="17"/>
      <c r="F146" s="42"/>
      <c r="G146" s="42"/>
      <c r="H146" s="34"/>
      <c r="I146" s="427">
        <f t="shared" si="16"/>
        <v>0</v>
      </c>
      <c r="J146" s="34"/>
      <c r="K146" s="17"/>
      <c r="L146" s="42"/>
      <c r="M146" s="42"/>
      <c r="N146" s="42"/>
      <c r="O146" s="171">
        <f t="shared" si="17"/>
        <v>0</v>
      </c>
      <c r="P146" s="37"/>
      <c r="Q146" s="34"/>
      <c r="R146" s="205">
        <f t="shared" si="18"/>
        <v>0</v>
      </c>
      <c r="S146" s="126"/>
      <c r="T146" s="34"/>
      <c r="U146" s="37"/>
      <c r="V146" s="352">
        <f t="shared" si="19"/>
        <v>0</v>
      </c>
      <c r="W146" s="17"/>
      <c r="X146" s="34"/>
      <c r="Y146" s="34"/>
      <c r="Z146" s="172">
        <f t="shared" si="20"/>
        <v>0</v>
      </c>
      <c r="AA146" s="17"/>
      <c r="AB146" s="383"/>
      <c r="AC146" s="199"/>
      <c r="AD146" s="199"/>
      <c r="AE146" s="405">
        <f t="shared" si="21"/>
        <v>0</v>
      </c>
      <c r="AF146" s="17"/>
      <c r="AG146" s="17"/>
      <c r="AH146" s="383"/>
      <c r="AI146" s="199"/>
      <c r="AJ146" s="199"/>
      <c r="AK146" s="173">
        <f t="shared" si="22"/>
        <v>0</v>
      </c>
      <c r="AL146" s="176">
        <f t="shared" si="23"/>
        <v>0</v>
      </c>
    </row>
    <row r="147" spans="1:38" ht="22.8" x14ac:dyDescent="0.3">
      <c r="A147" s="230">
        <v>124</v>
      </c>
      <c r="B147" s="246" t="s">
        <v>229</v>
      </c>
      <c r="C147" s="60" t="s">
        <v>82</v>
      </c>
      <c r="D147" s="34"/>
      <c r="E147" s="17"/>
      <c r="F147" s="34"/>
      <c r="G147" s="34"/>
      <c r="H147" s="34"/>
      <c r="I147" s="427">
        <f t="shared" si="16"/>
        <v>0</v>
      </c>
      <c r="J147" s="34"/>
      <c r="K147" s="17"/>
      <c r="L147" s="34"/>
      <c r="M147" s="34"/>
      <c r="N147" s="34"/>
      <c r="O147" s="171">
        <f t="shared" si="17"/>
        <v>0</v>
      </c>
      <c r="P147" s="37"/>
      <c r="Q147" s="34"/>
      <c r="R147" s="205">
        <f t="shared" si="18"/>
        <v>0</v>
      </c>
      <c r="S147" s="126"/>
      <c r="T147" s="34"/>
      <c r="U147" s="37"/>
      <c r="V147" s="352">
        <f t="shared" si="19"/>
        <v>0</v>
      </c>
      <c r="W147" s="17"/>
      <c r="X147" s="34"/>
      <c r="Y147" s="34"/>
      <c r="Z147" s="172">
        <f t="shared" si="20"/>
        <v>0</v>
      </c>
      <c r="AA147" s="17"/>
      <c r="AB147" s="383"/>
      <c r="AC147" s="34"/>
      <c r="AD147" s="34"/>
      <c r="AE147" s="405">
        <f t="shared" si="21"/>
        <v>0</v>
      </c>
      <c r="AF147" s="17"/>
      <c r="AG147" s="17"/>
      <c r="AH147" s="383"/>
      <c r="AI147" s="34"/>
      <c r="AJ147" s="34"/>
      <c r="AK147" s="173">
        <f t="shared" si="22"/>
        <v>0</v>
      </c>
      <c r="AL147" s="176">
        <f t="shared" si="23"/>
        <v>0</v>
      </c>
    </row>
    <row r="148" spans="1:38" x14ac:dyDescent="0.3">
      <c r="A148" s="369">
        <v>125</v>
      </c>
      <c r="B148" s="246" t="s">
        <v>206</v>
      </c>
      <c r="C148" s="60" t="s">
        <v>82</v>
      </c>
      <c r="D148" s="34"/>
      <c r="E148" s="17"/>
      <c r="F148" s="34"/>
      <c r="G148" s="34"/>
      <c r="H148" s="34"/>
      <c r="I148" s="427">
        <f t="shared" si="16"/>
        <v>0</v>
      </c>
      <c r="J148" s="34"/>
      <c r="K148" s="17"/>
      <c r="L148" s="34"/>
      <c r="M148" s="34"/>
      <c r="N148" s="34"/>
      <c r="O148" s="171">
        <f t="shared" si="17"/>
        <v>0</v>
      </c>
      <c r="P148" s="37"/>
      <c r="Q148" s="34"/>
      <c r="R148" s="205">
        <f t="shared" si="18"/>
        <v>0</v>
      </c>
      <c r="S148" s="126"/>
      <c r="T148" s="37"/>
      <c r="U148" s="37"/>
      <c r="V148" s="352">
        <f t="shared" si="19"/>
        <v>0</v>
      </c>
      <c r="W148" s="17"/>
      <c r="X148" s="34"/>
      <c r="Y148" s="34"/>
      <c r="Z148" s="172">
        <f t="shared" si="20"/>
        <v>0</v>
      </c>
      <c r="AA148" s="17"/>
      <c r="AB148" s="383"/>
      <c r="AC148" s="34"/>
      <c r="AD148" s="34"/>
      <c r="AE148" s="405">
        <f t="shared" si="21"/>
        <v>0</v>
      </c>
      <c r="AF148" s="17"/>
      <c r="AG148" s="17"/>
      <c r="AH148" s="383"/>
      <c r="AI148" s="34"/>
      <c r="AJ148" s="34"/>
      <c r="AK148" s="173">
        <f t="shared" si="22"/>
        <v>0</v>
      </c>
      <c r="AL148" s="176">
        <f t="shared" si="23"/>
        <v>0</v>
      </c>
    </row>
  </sheetData>
  <mergeCells count="16">
    <mergeCell ref="A1:AK1"/>
    <mergeCell ref="D2:H2"/>
    <mergeCell ref="W2:Y2"/>
    <mergeCell ref="AF2:AJ2"/>
    <mergeCell ref="I2:I4"/>
    <mergeCell ref="Z2:Z4"/>
    <mergeCell ref="AK2:AK4"/>
    <mergeCell ref="S2:U2"/>
    <mergeCell ref="V2:V4"/>
    <mergeCell ref="AA2:AD2"/>
    <mergeCell ref="AE2:AE4"/>
    <mergeCell ref="AL2:AL4"/>
    <mergeCell ref="P2:Q2"/>
    <mergeCell ref="J2:N2"/>
    <mergeCell ref="O2:O4"/>
    <mergeCell ref="R2:R4"/>
  </mergeCells>
  <pageMargins left="0.11811023622047245" right="0.11811023622047245" top="0.19685039370078741" bottom="0.15748031496062992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RowHeight="14.4" x14ac:dyDescent="0.3"/>
  <cols>
    <col min="1" max="1" width="5" customWidth="1"/>
    <col min="2" max="2" width="24" style="257" customWidth="1"/>
    <col min="3" max="3" width="3.88671875" customWidth="1"/>
    <col min="4" max="10" width="9" customWidth="1"/>
    <col min="11" max="11" width="10.88671875" customWidth="1"/>
    <col min="12" max="19" width="9" customWidth="1"/>
    <col min="20" max="20" width="11.109375" customWidth="1"/>
    <col min="21" max="33" width="9" customWidth="1"/>
    <col min="34" max="34" width="8.109375" hidden="1" customWidth="1"/>
    <col min="35" max="36" width="8.109375" customWidth="1"/>
    <col min="37" max="37" width="9" customWidth="1"/>
    <col min="38" max="38" width="9" hidden="1" customWidth="1"/>
    <col min="39" max="41" width="8.109375" hidden="1" customWidth="1"/>
    <col min="42" max="42" width="9" hidden="1" customWidth="1"/>
    <col min="43" max="43" width="9" style="174" customWidth="1"/>
    <col min="222" max="222" width="3.6640625" customWidth="1"/>
    <col min="223" max="223" width="27.88671875" customWidth="1"/>
    <col min="224" max="224" width="3.6640625" customWidth="1"/>
    <col min="225" max="264" width="0" hidden="1" customWidth="1"/>
    <col min="265" max="265" width="10.33203125" customWidth="1"/>
    <col min="267" max="267" width="12.5546875" customWidth="1"/>
    <col min="271" max="271" width="10.6640625" customWidth="1"/>
    <col min="478" max="478" width="3.6640625" customWidth="1"/>
    <col min="479" max="479" width="27.88671875" customWidth="1"/>
    <col min="480" max="480" width="3.6640625" customWidth="1"/>
    <col min="481" max="520" width="0" hidden="1" customWidth="1"/>
    <col min="521" max="521" width="10.33203125" customWidth="1"/>
    <col min="523" max="523" width="12.5546875" customWidth="1"/>
    <col min="527" max="527" width="10.6640625" customWidth="1"/>
    <col min="734" max="734" width="3.6640625" customWidth="1"/>
    <col min="735" max="735" width="27.88671875" customWidth="1"/>
    <col min="736" max="736" width="3.6640625" customWidth="1"/>
    <col min="737" max="776" width="0" hidden="1" customWidth="1"/>
    <col min="777" max="777" width="10.33203125" customWidth="1"/>
    <col min="779" max="779" width="12.5546875" customWidth="1"/>
    <col min="783" max="783" width="10.6640625" customWidth="1"/>
    <col min="990" max="990" width="3.6640625" customWidth="1"/>
    <col min="991" max="991" width="27.88671875" customWidth="1"/>
    <col min="992" max="992" width="3.6640625" customWidth="1"/>
    <col min="993" max="1032" width="0" hidden="1" customWidth="1"/>
    <col min="1033" max="1033" width="10.33203125" customWidth="1"/>
    <col min="1035" max="1035" width="12.5546875" customWidth="1"/>
    <col min="1039" max="1039" width="10.6640625" customWidth="1"/>
    <col min="1246" max="1246" width="3.6640625" customWidth="1"/>
    <col min="1247" max="1247" width="27.88671875" customWidth="1"/>
    <col min="1248" max="1248" width="3.6640625" customWidth="1"/>
    <col min="1249" max="1288" width="0" hidden="1" customWidth="1"/>
    <col min="1289" max="1289" width="10.33203125" customWidth="1"/>
    <col min="1291" max="1291" width="12.5546875" customWidth="1"/>
    <col min="1295" max="1295" width="10.6640625" customWidth="1"/>
    <col min="1502" max="1502" width="3.6640625" customWidth="1"/>
    <col min="1503" max="1503" width="27.88671875" customWidth="1"/>
    <col min="1504" max="1504" width="3.6640625" customWidth="1"/>
    <col min="1505" max="1544" width="0" hidden="1" customWidth="1"/>
    <col min="1545" max="1545" width="10.33203125" customWidth="1"/>
    <col min="1547" max="1547" width="12.5546875" customWidth="1"/>
    <col min="1551" max="1551" width="10.6640625" customWidth="1"/>
    <col min="1758" max="1758" width="3.6640625" customWidth="1"/>
    <col min="1759" max="1759" width="27.88671875" customWidth="1"/>
    <col min="1760" max="1760" width="3.6640625" customWidth="1"/>
    <col min="1761" max="1800" width="0" hidden="1" customWidth="1"/>
    <col min="1801" max="1801" width="10.33203125" customWidth="1"/>
    <col min="1803" max="1803" width="12.5546875" customWidth="1"/>
    <col min="1807" max="1807" width="10.6640625" customWidth="1"/>
    <col min="2014" max="2014" width="3.6640625" customWidth="1"/>
    <col min="2015" max="2015" width="27.88671875" customWidth="1"/>
    <col min="2016" max="2016" width="3.6640625" customWidth="1"/>
    <col min="2017" max="2056" width="0" hidden="1" customWidth="1"/>
    <col min="2057" max="2057" width="10.33203125" customWidth="1"/>
    <col min="2059" max="2059" width="12.5546875" customWidth="1"/>
    <col min="2063" max="2063" width="10.6640625" customWidth="1"/>
    <col min="2270" max="2270" width="3.6640625" customWidth="1"/>
    <col min="2271" max="2271" width="27.88671875" customWidth="1"/>
    <col min="2272" max="2272" width="3.6640625" customWidth="1"/>
    <col min="2273" max="2312" width="0" hidden="1" customWidth="1"/>
    <col min="2313" max="2313" width="10.33203125" customWidth="1"/>
    <col min="2315" max="2315" width="12.5546875" customWidth="1"/>
    <col min="2319" max="2319" width="10.6640625" customWidth="1"/>
    <col min="2526" max="2526" width="3.6640625" customWidth="1"/>
    <col min="2527" max="2527" width="27.88671875" customWidth="1"/>
    <col min="2528" max="2528" width="3.6640625" customWidth="1"/>
    <col min="2529" max="2568" width="0" hidden="1" customWidth="1"/>
    <col min="2569" max="2569" width="10.33203125" customWidth="1"/>
    <col min="2571" max="2571" width="12.5546875" customWidth="1"/>
    <col min="2575" max="2575" width="10.6640625" customWidth="1"/>
    <col min="2782" max="2782" width="3.6640625" customWidth="1"/>
    <col min="2783" max="2783" width="27.88671875" customWidth="1"/>
    <col min="2784" max="2784" width="3.6640625" customWidth="1"/>
    <col min="2785" max="2824" width="0" hidden="1" customWidth="1"/>
    <col min="2825" max="2825" width="10.33203125" customWidth="1"/>
    <col min="2827" max="2827" width="12.5546875" customWidth="1"/>
    <col min="2831" max="2831" width="10.6640625" customWidth="1"/>
    <col min="3038" max="3038" width="3.6640625" customWidth="1"/>
    <col min="3039" max="3039" width="27.88671875" customWidth="1"/>
    <col min="3040" max="3040" width="3.6640625" customWidth="1"/>
    <col min="3041" max="3080" width="0" hidden="1" customWidth="1"/>
    <col min="3081" max="3081" width="10.33203125" customWidth="1"/>
    <col min="3083" max="3083" width="12.5546875" customWidth="1"/>
    <col min="3087" max="3087" width="10.6640625" customWidth="1"/>
    <col min="3294" max="3294" width="3.6640625" customWidth="1"/>
    <col min="3295" max="3295" width="27.88671875" customWidth="1"/>
    <col min="3296" max="3296" width="3.6640625" customWidth="1"/>
    <col min="3297" max="3336" width="0" hidden="1" customWidth="1"/>
    <col min="3337" max="3337" width="10.33203125" customWidth="1"/>
    <col min="3339" max="3339" width="12.5546875" customWidth="1"/>
    <col min="3343" max="3343" width="10.6640625" customWidth="1"/>
    <col min="3550" max="3550" width="3.6640625" customWidth="1"/>
    <col min="3551" max="3551" width="27.88671875" customWidth="1"/>
    <col min="3552" max="3552" width="3.6640625" customWidth="1"/>
    <col min="3553" max="3592" width="0" hidden="1" customWidth="1"/>
    <col min="3593" max="3593" width="10.33203125" customWidth="1"/>
    <col min="3595" max="3595" width="12.5546875" customWidth="1"/>
    <col min="3599" max="3599" width="10.6640625" customWidth="1"/>
    <col min="3806" max="3806" width="3.6640625" customWidth="1"/>
    <col min="3807" max="3807" width="27.88671875" customWidth="1"/>
    <col min="3808" max="3808" width="3.6640625" customWidth="1"/>
    <col min="3809" max="3848" width="0" hidden="1" customWidth="1"/>
    <col min="3849" max="3849" width="10.33203125" customWidth="1"/>
    <col min="3851" max="3851" width="12.5546875" customWidth="1"/>
    <col min="3855" max="3855" width="10.6640625" customWidth="1"/>
    <col min="4062" max="4062" width="3.6640625" customWidth="1"/>
    <col min="4063" max="4063" width="27.88671875" customWidth="1"/>
    <col min="4064" max="4064" width="3.6640625" customWidth="1"/>
    <col min="4065" max="4104" width="0" hidden="1" customWidth="1"/>
    <col min="4105" max="4105" width="10.33203125" customWidth="1"/>
    <col min="4107" max="4107" width="12.5546875" customWidth="1"/>
    <col min="4111" max="4111" width="10.6640625" customWidth="1"/>
    <col min="4318" max="4318" width="3.6640625" customWidth="1"/>
    <col min="4319" max="4319" width="27.88671875" customWidth="1"/>
    <col min="4320" max="4320" width="3.6640625" customWidth="1"/>
    <col min="4321" max="4360" width="0" hidden="1" customWidth="1"/>
    <col min="4361" max="4361" width="10.33203125" customWidth="1"/>
    <col min="4363" max="4363" width="12.5546875" customWidth="1"/>
    <col min="4367" max="4367" width="10.6640625" customWidth="1"/>
    <col min="4574" max="4574" width="3.6640625" customWidth="1"/>
    <col min="4575" max="4575" width="27.88671875" customWidth="1"/>
    <col min="4576" max="4576" width="3.6640625" customWidth="1"/>
    <col min="4577" max="4616" width="0" hidden="1" customWidth="1"/>
    <col min="4617" max="4617" width="10.33203125" customWidth="1"/>
    <col min="4619" max="4619" width="12.5546875" customWidth="1"/>
    <col min="4623" max="4623" width="10.6640625" customWidth="1"/>
    <col min="4830" max="4830" width="3.6640625" customWidth="1"/>
    <col min="4831" max="4831" width="27.88671875" customWidth="1"/>
    <col min="4832" max="4832" width="3.6640625" customWidth="1"/>
    <col min="4833" max="4872" width="0" hidden="1" customWidth="1"/>
    <col min="4873" max="4873" width="10.33203125" customWidth="1"/>
    <col min="4875" max="4875" width="12.5546875" customWidth="1"/>
    <col min="4879" max="4879" width="10.6640625" customWidth="1"/>
    <col min="5086" max="5086" width="3.6640625" customWidth="1"/>
    <col min="5087" max="5087" width="27.88671875" customWidth="1"/>
    <col min="5088" max="5088" width="3.6640625" customWidth="1"/>
    <col min="5089" max="5128" width="0" hidden="1" customWidth="1"/>
    <col min="5129" max="5129" width="10.33203125" customWidth="1"/>
    <col min="5131" max="5131" width="12.5546875" customWidth="1"/>
    <col min="5135" max="5135" width="10.6640625" customWidth="1"/>
    <col min="5342" max="5342" width="3.6640625" customWidth="1"/>
    <col min="5343" max="5343" width="27.88671875" customWidth="1"/>
    <col min="5344" max="5344" width="3.6640625" customWidth="1"/>
    <col min="5345" max="5384" width="0" hidden="1" customWidth="1"/>
    <col min="5385" max="5385" width="10.33203125" customWidth="1"/>
    <col min="5387" max="5387" width="12.5546875" customWidth="1"/>
    <col min="5391" max="5391" width="10.6640625" customWidth="1"/>
    <col min="5598" max="5598" width="3.6640625" customWidth="1"/>
    <col min="5599" max="5599" width="27.88671875" customWidth="1"/>
    <col min="5600" max="5600" width="3.6640625" customWidth="1"/>
    <col min="5601" max="5640" width="0" hidden="1" customWidth="1"/>
    <col min="5641" max="5641" width="10.33203125" customWidth="1"/>
    <col min="5643" max="5643" width="12.5546875" customWidth="1"/>
    <col min="5647" max="5647" width="10.6640625" customWidth="1"/>
    <col min="5854" max="5854" width="3.6640625" customWidth="1"/>
    <col min="5855" max="5855" width="27.88671875" customWidth="1"/>
    <col min="5856" max="5856" width="3.6640625" customWidth="1"/>
    <col min="5857" max="5896" width="0" hidden="1" customWidth="1"/>
    <col min="5897" max="5897" width="10.33203125" customWidth="1"/>
    <col min="5899" max="5899" width="12.5546875" customWidth="1"/>
    <col min="5903" max="5903" width="10.6640625" customWidth="1"/>
    <col min="6110" max="6110" width="3.6640625" customWidth="1"/>
    <col min="6111" max="6111" width="27.88671875" customWidth="1"/>
    <col min="6112" max="6112" width="3.6640625" customWidth="1"/>
    <col min="6113" max="6152" width="0" hidden="1" customWidth="1"/>
    <col min="6153" max="6153" width="10.33203125" customWidth="1"/>
    <col min="6155" max="6155" width="12.5546875" customWidth="1"/>
    <col min="6159" max="6159" width="10.6640625" customWidth="1"/>
    <col min="6366" max="6366" width="3.6640625" customWidth="1"/>
    <col min="6367" max="6367" width="27.88671875" customWidth="1"/>
    <col min="6368" max="6368" width="3.6640625" customWidth="1"/>
    <col min="6369" max="6408" width="0" hidden="1" customWidth="1"/>
    <col min="6409" max="6409" width="10.33203125" customWidth="1"/>
    <col min="6411" max="6411" width="12.5546875" customWidth="1"/>
    <col min="6415" max="6415" width="10.6640625" customWidth="1"/>
    <col min="6622" max="6622" width="3.6640625" customWidth="1"/>
    <col min="6623" max="6623" width="27.88671875" customWidth="1"/>
    <col min="6624" max="6624" width="3.6640625" customWidth="1"/>
    <col min="6625" max="6664" width="0" hidden="1" customWidth="1"/>
    <col min="6665" max="6665" width="10.33203125" customWidth="1"/>
    <col min="6667" max="6667" width="12.5546875" customWidth="1"/>
    <col min="6671" max="6671" width="10.6640625" customWidth="1"/>
    <col min="6878" max="6878" width="3.6640625" customWidth="1"/>
    <col min="6879" max="6879" width="27.88671875" customWidth="1"/>
    <col min="6880" max="6880" width="3.6640625" customWidth="1"/>
    <col min="6881" max="6920" width="0" hidden="1" customWidth="1"/>
    <col min="6921" max="6921" width="10.33203125" customWidth="1"/>
    <col min="6923" max="6923" width="12.5546875" customWidth="1"/>
    <col min="6927" max="6927" width="10.6640625" customWidth="1"/>
    <col min="7134" max="7134" width="3.6640625" customWidth="1"/>
    <col min="7135" max="7135" width="27.88671875" customWidth="1"/>
    <col min="7136" max="7136" width="3.6640625" customWidth="1"/>
    <col min="7137" max="7176" width="0" hidden="1" customWidth="1"/>
    <col min="7177" max="7177" width="10.33203125" customWidth="1"/>
    <col min="7179" max="7179" width="12.5546875" customWidth="1"/>
    <col min="7183" max="7183" width="10.6640625" customWidth="1"/>
    <col min="7390" max="7390" width="3.6640625" customWidth="1"/>
    <col min="7391" max="7391" width="27.88671875" customWidth="1"/>
    <col min="7392" max="7392" width="3.6640625" customWidth="1"/>
    <col min="7393" max="7432" width="0" hidden="1" customWidth="1"/>
    <col min="7433" max="7433" width="10.33203125" customWidth="1"/>
    <col min="7435" max="7435" width="12.5546875" customWidth="1"/>
    <col min="7439" max="7439" width="10.6640625" customWidth="1"/>
    <col min="7646" max="7646" width="3.6640625" customWidth="1"/>
    <col min="7647" max="7647" width="27.88671875" customWidth="1"/>
    <col min="7648" max="7648" width="3.6640625" customWidth="1"/>
    <col min="7649" max="7688" width="0" hidden="1" customWidth="1"/>
    <col min="7689" max="7689" width="10.33203125" customWidth="1"/>
    <col min="7691" max="7691" width="12.5546875" customWidth="1"/>
    <col min="7695" max="7695" width="10.6640625" customWidth="1"/>
    <col min="7902" max="7902" width="3.6640625" customWidth="1"/>
    <col min="7903" max="7903" width="27.88671875" customWidth="1"/>
    <col min="7904" max="7904" width="3.6640625" customWidth="1"/>
    <col min="7905" max="7944" width="0" hidden="1" customWidth="1"/>
    <col min="7945" max="7945" width="10.33203125" customWidth="1"/>
    <col min="7947" max="7947" width="12.5546875" customWidth="1"/>
    <col min="7951" max="7951" width="10.6640625" customWidth="1"/>
    <col min="8158" max="8158" width="3.6640625" customWidth="1"/>
    <col min="8159" max="8159" width="27.88671875" customWidth="1"/>
    <col min="8160" max="8160" width="3.6640625" customWidth="1"/>
    <col min="8161" max="8200" width="0" hidden="1" customWidth="1"/>
    <col min="8201" max="8201" width="10.33203125" customWidth="1"/>
    <col min="8203" max="8203" width="12.5546875" customWidth="1"/>
    <col min="8207" max="8207" width="10.6640625" customWidth="1"/>
    <col min="8414" max="8414" width="3.6640625" customWidth="1"/>
    <col min="8415" max="8415" width="27.88671875" customWidth="1"/>
    <col min="8416" max="8416" width="3.6640625" customWidth="1"/>
    <col min="8417" max="8456" width="0" hidden="1" customWidth="1"/>
    <col min="8457" max="8457" width="10.33203125" customWidth="1"/>
    <col min="8459" max="8459" width="12.5546875" customWidth="1"/>
    <col min="8463" max="8463" width="10.6640625" customWidth="1"/>
    <col min="8670" max="8670" width="3.6640625" customWidth="1"/>
    <col min="8671" max="8671" width="27.88671875" customWidth="1"/>
    <col min="8672" max="8672" width="3.6640625" customWidth="1"/>
    <col min="8673" max="8712" width="0" hidden="1" customWidth="1"/>
    <col min="8713" max="8713" width="10.33203125" customWidth="1"/>
    <col min="8715" max="8715" width="12.5546875" customWidth="1"/>
    <col min="8719" max="8719" width="10.6640625" customWidth="1"/>
    <col min="8926" max="8926" width="3.6640625" customWidth="1"/>
    <col min="8927" max="8927" width="27.88671875" customWidth="1"/>
    <col min="8928" max="8928" width="3.6640625" customWidth="1"/>
    <col min="8929" max="8968" width="0" hidden="1" customWidth="1"/>
    <col min="8969" max="8969" width="10.33203125" customWidth="1"/>
    <col min="8971" max="8971" width="12.5546875" customWidth="1"/>
    <col min="8975" max="8975" width="10.6640625" customWidth="1"/>
    <col min="9182" max="9182" width="3.6640625" customWidth="1"/>
    <col min="9183" max="9183" width="27.88671875" customWidth="1"/>
    <col min="9184" max="9184" width="3.6640625" customWidth="1"/>
    <col min="9185" max="9224" width="0" hidden="1" customWidth="1"/>
    <col min="9225" max="9225" width="10.33203125" customWidth="1"/>
    <col min="9227" max="9227" width="12.5546875" customWidth="1"/>
    <col min="9231" max="9231" width="10.6640625" customWidth="1"/>
    <col min="9438" max="9438" width="3.6640625" customWidth="1"/>
    <col min="9439" max="9439" width="27.88671875" customWidth="1"/>
    <col min="9440" max="9440" width="3.6640625" customWidth="1"/>
    <col min="9441" max="9480" width="0" hidden="1" customWidth="1"/>
    <col min="9481" max="9481" width="10.33203125" customWidth="1"/>
    <col min="9483" max="9483" width="12.5546875" customWidth="1"/>
    <col min="9487" max="9487" width="10.6640625" customWidth="1"/>
    <col min="9694" max="9694" width="3.6640625" customWidth="1"/>
    <col min="9695" max="9695" width="27.88671875" customWidth="1"/>
    <col min="9696" max="9696" width="3.6640625" customWidth="1"/>
    <col min="9697" max="9736" width="0" hidden="1" customWidth="1"/>
    <col min="9737" max="9737" width="10.33203125" customWidth="1"/>
    <col min="9739" max="9739" width="12.5546875" customWidth="1"/>
    <col min="9743" max="9743" width="10.6640625" customWidth="1"/>
    <col min="9950" max="9950" width="3.6640625" customWidth="1"/>
    <col min="9951" max="9951" width="27.88671875" customWidth="1"/>
    <col min="9952" max="9952" width="3.6640625" customWidth="1"/>
    <col min="9953" max="9992" width="0" hidden="1" customWidth="1"/>
    <col min="9993" max="9993" width="10.33203125" customWidth="1"/>
    <col min="9995" max="9995" width="12.5546875" customWidth="1"/>
    <col min="9999" max="9999" width="10.6640625" customWidth="1"/>
    <col min="10206" max="10206" width="3.6640625" customWidth="1"/>
    <col min="10207" max="10207" width="27.88671875" customWidth="1"/>
    <col min="10208" max="10208" width="3.6640625" customWidth="1"/>
    <col min="10209" max="10248" width="0" hidden="1" customWidth="1"/>
    <col min="10249" max="10249" width="10.33203125" customWidth="1"/>
    <col min="10251" max="10251" width="12.5546875" customWidth="1"/>
    <col min="10255" max="10255" width="10.6640625" customWidth="1"/>
    <col min="10462" max="10462" width="3.6640625" customWidth="1"/>
    <col min="10463" max="10463" width="27.88671875" customWidth="1"/>
    <col min="10464" max="10464" width="3.6640625" customWidth="1"/>
    <col min="10465" max="10504" width="0" hidden="1" customWidth="1"/>
    <col min="10505" max="10505" width="10.33203125" customWidth="1"/>
    <col min="10507" max="10507" width="12.5546875" customWidth="1"/>
    <col min="10511" max="10511" width="10.6640625" customWidth="1"/>
    <col min="10718" max="10718" width="3.6640625" customWidth="1"/>
    <col min="10719" max="10719" width="27.88671875" customWidth="1"/>
    <col min="10720" max="10720" width="3.6640625" customWidth="1"/>
    <col min="10721" max="10760" width="0" hidden="1" customWidth="1"/>
    <col min="10761" max="10761" width="10.33203125" customWidth="1"/>
    <col min="10763" max="10763" width="12.5546875" customWidth="1"/>
    <col min="10767" max="10767" width="10.6640625" customWidth="1"/>
    <col min="10974" max="10974" width="3.6640625" customWidth="1"/>
    <col min="10975" max="10975" width="27.88671875" customWidth="1"/>
    <col min="10976" max="10976" width="3.6640625" customWidth="1"/>
    <col min="10977" max="11016" width="0" hidden="1" customWidth="1"/>
    <col min="11017" max="11017" width="10.33203125" customWidth="1"/>
    <col min="11019" max="11019" width="12.5546875" customWidth="1"/>
    <col min="11023" max="11023" width="10.6640625" customWidth="1"/>
    <col min="11230" max="11230" width="3.6640625" customWidth="1"/>
    <col min="11231" max="11231" width="27.88671875" customWidth="1"/>
    <col min="11232" max="11232" width="3.6640625" customWidth="1"/>
    <col min="11233" max="11272" width="0" hidden="1" customWidth="1"/>
    <col min="11273" max="11273" width="10.33203125" customWidth="1"/>
    <col min="11275" max="11275" width="12.5546875" customWidth="1"/>
    <col min="11279" max="11279" width="10.6640625" customWidth="1"/>
    <col min="11486" max="11486" width="3.6640625" customWidth="1"/>
    <col min="11487" max="11487" width="27.88671875" customWidth="1"/>
    <col min="11488" max="11488" width="3.6640625" customWidth="1"/>
    <col min="11489" max="11528" width="0" hidden="1" customWidth="1"/>
    <col min="11529" max="11529" width="10.33203125" customWidth="1"/>
    <col min="11531" max="11531" width="12.5546875" customWidth="1"/>
    <col min="11535" max="11535" width="10.6640625" customWidth="1"/>
    <col min="11742" max="11742" width="3.6640625" customWidth="1"/>
    <col min="11743" max="11743" width="27.88671875" customWidth="1"/>
    <col min="11744" max="11744" width="3.6640625" customWidth="1"/>
    <col min="11745" max="11784" width="0" hidden="1" customWidth="1"/>
    <col min="11785" max="11785" width="10.33203125" customWidth="1"/>
    <col min="11787" max="11787" width="12.5546875" customWidth="1"/>
    <col min="11791" max="11791" width="10.6640625" customWidth="1"/>
    <col min="11998" max="11998" width="3.6640625" customWidth="1"/>
    <col min="11999" max="11999" width="27.88671875" customWidth="1"/>
    <col min="12000" max="12000" width="3.6640625" customWidth="1"/>
    <col min="12001" max="12040" width="0" hidden="1" customWidth="1"/>
    <col min="12041" max="12041" width="10.33203125" customWidth="1"/>
    <col min="12043" max="12043" width="12.5546875" customWidth="1"/>
    <col min="12047" max="12047" width="10.6640625" customWidth="1"/>
    <col min="12254" max="12254" width="3.6640625" customWidth="1"/>
    <col min="12255" max="12255" width="27.88671875" customWidth="1"/>
    <col min="12256" max="12256" width="3.6640625" customWidth="1"/>
    <col min="12257" max="12296" width="0" hidden="1" customWidth="1"/>
    <col min="12297" max="12297" width="10.33203125" customWidth="1"/>
    <col min="12299" max="12299" width="12.5546875" customWidth="1"/>
    <col min="12303" max="12303" width="10.6640625" customWidth="1"/>
    <col min="12510" max="12510" width="3.6640625" customWidth="1"/>
    <col min="12511" max="12511" width="27.88671875" customWidth="1"/>
    <col min="12512" max="12512" width="3.6640625" customWidth="1"/>
    <col min="12513" max="12552" width="0" hidden="1" customWidth="1"/>
    <col min="12553" max="12553" width="10.33203125" customWidth="1"/>
    <col min="12555" max="12555" width="12.5546875" customWidth="1"/>
    <col min="12559" max="12559" width="10.6640625" customWidth="1"/>
    <col min="12766" max="12766" width="3.6640625" customWidth="1"/>
    <col min="12767" max="12767" width="27.88671875" customWidth="1"/>
    <col min="12768" max="12768" width="3.6640625" customWidth="1"/>
    <col min="12769" max="12808" width="0" hidden="1" customWidth="1"/>
    <col min="12809" max="12809" width="10.33203125" customWidth="1"/>
    <col min="12811" max="12811" width="12.5546875" customWidth="1"/>
    <col min="12815" max="12815" width="10.6640625" customWidth="1"/>
    <col min="13022" max="13022" width="3.6640625" customWidth="1"/>
    <col min="13023" max="13023" width="27.88671875" customWidth="1"/>
    <col min="13024" max="13024" width="3.6640625" customWidth="1"/>
    <col min="13025" max="13064" width="0" hidden="1" customWidth="1"/>
    <col min="13065" max="13065" width="10.33203125" customWidth="1"/>
    <col min="13067" max="13067" width="12.5546875" customWidth="1"/>
    <col min="13071" max="13071" width="10.6640625" customWidth="1"/>
    <col min="13278" max="13278" width="3.6640625" customWidth="1"/>
    <col min="13279" max="13279" width="27.88671875" customWidth="1"/>
    <col min="13280" max="13280" width="3.6640625" customWidth="1"/>
    <col min="13281" max="13320" width="0" hidden="1" customWidth="1"/>
    <col min="13321" max="13321" width="10.33203125" customWidth="1"/>
    <col min="13323" max="13323" width="12.5546875" customWidth="1"/>
    <col min="13327" max="13327" width="10.6640625" customWidth="1"/>
    <col min="13534" max="13534" width="3.6640625" customWidth="1"/>
    <col min="13535" max="13535" width="27.88671875" customWidth="1"/>
    <col min="13536" max="13536" width="3.6640625" customWidth="1"/>
    <col min="13537" max="13576" width="0" hidden="1" customWidth="1"/>
    <col min="13577" max="13577" width="10.33203125" customWidth="1"/>
    <col min="13579" max="13579" width="12.5546875" customWidth="1"/>
    <col min="13583" max="13583" width="10.6640625" customWidth="1"/>
    <col min="13790" max="13790" width="3.6640625" customWidth="1"/>
    <col min="13791" max="13791" width="27.88671875" customWidth="1"/>
    <col min="13792" max="13792" width="3.6640625" customWidth="1"/>
    <col min="13793" max="13832" width="0" hidden="1" customWidth="1"/>
    <col min="13833" max="13833" width="10.33203125" customWidth="1"/>
    <col min="13835" max="13835" width="12.5546875" customWidth="1"/>
    <col min="13839" max="13839" width="10.6640625" customWidth="1"/>
    <col min="14046" max="14046" width="3.6640625" customWidth="1"/>
    <col min="14047" max="14047" width="27.88671875" customWidth="1"/>
    <col min="14048" max="14048" width="3.6640625" customWidth="1"/>
    <col min="14049" max="14088" width="0" hidden="1" customWidth="1"/>
    <col min="14089" max="14089" width="10.33203125" customWidth="1"/>
    <col min="14091" max="14091" width="12.5546875" customWidth="1"/>
    <col min="14095" max="14095" width="10.6640625" customWidth="1"/>
    <col min="14302" max="14302" width="3.6640625" customWidth="1"/>
    <col min="14303" max="14303" width="27.88671875" customWidth="1"/>
    <col min="14304" max="14304" width="3.6640625" customWidth="1"/>
    <col min="14305" max="14344" width="0" hidden="1" customWidth="1"/>
    <col min="14345" max="14345" width="10.33203125" customWidth="1"/>
    <col min="14347" max="14347" width="12.5546875" customWidth="1"/>
    <col min="14351" max="14351" width="10.6640625" customWidth="1"/>
    <col min="14558" max="14558" width="3.6640625" customWidth="1"/>
    <col min="14559" max="14559" width="27.88671875" customWidth="1"/>
    <col min="14560" max="14560" width="3.6640625" customWidth="1"/>
    <col min="14561" max="14600" width="0" hidden="1" customWidth="1"/>
    <col min="14601" max="14601" width="10.33203125" customWidth="1"/>
    <col min="14603" max="14603" width="12.5546875" customWidth="1"/>
    <col min="14607" max="14607" width="10.6640625" customWidth="1"/>
    <col min="14814" max="14814" width="3.6640625" customWidth="1"/>
    <col min="14815" max="14815" width="27.88671875" customWidth="1"/>
    <col min="14816" max="14816" width="3.6640625" customWidth="1"/>
    <col min="14817" max="14856" width="0" hidden="1" customWidth="1"/>
    <col min="14857" max="14857" width="10.33203125" customWidth="1"/>
    <col min="14859" max="14859" width="12.5546875" customWidth="1"/>
    <col min="14863" max="14863" width="10.6640625" customWidth="1"/>
    <col min="15070" max="15070" width="3.6640625" customWidth="1"/>
    <col min="15071" max="15071" width="27.88671875" customWidth="1"/>
    <col min="15072" max="15072" width="3.6640625" customWidth="1"/>
    <col min="15073" max="15112" width="0" hidden="1" customWidth="1"/>
    <col min="15113" max="15113" width="10.33203125" customWidth="1"/>
    <col min="15115" max="15115" width="12.5546875" customWidth="1"/>
    <col min="15119" max="15119" width="10.6640625" customWidth="1"/>
    <col min="15326" max="15326" width="3.6640625" customWidth="1"/>
    <col min="15327" max="15327" width="27.88671875" customWidth="1"/>
    <col min="15328" max="15328" width="3.6640625" customWidth="1"/>
    <col min="15329" max="15368" width="0" hidden="1" customWidth="1"/>
    <col min="15369" max="15369" width="10.33203125" customWidth="1"/>
    <col min="15371" max="15371" width="12.5546875" customWidth="1"/>
    <col min="15375" max="15375" width="10.6640625" customWidth="1"/>
    <col min="15582" max="15582" width="3.6640625" customWidth="1"/>
    <col min="15583" max="15583" width="27.88671875" customWidth="1"/>
    <col min="15584" max="15584" width="3.6640625" customWidth="1"/>
    <col min="15585" max="15624" width="0" hidden="1" customWidth="1"/>
    <col min="15625" max="15625" width="10.33203125" customWidth="1"/>
    <col min="15627" max="15627" width="12.5546875" customWidth="1"/>
    <col min="15631" max="15631" width="10.6640625" customWidth="1"/>
    <col min="15838" max="15838" width="3.6640625" customWidth="1"/>
    <col min="15839" max="15839" width="27.88671875" customWidth="1"/>
    <col min="15840" max="15840" width="3.6640625" customWidth="1"/>
    <col min="15841" max="15880" width="0" hidden="1" customWidth="1"/>
    <col min="15881" max="15881" width="10.33203125" customWidth="1"/>
    <col min="15883" max="15883" width="12.5546875" customWidth="1"/>
    <col min="15887" max="15887" width="10.6640625" customWidth="1"/>
    <col min="16094" max="16094" width="3.6640625" customWidth="1"/>
    <col min="16095" max="16095" width="27.88671875" customWidth="1"/>
    <col min="16096" max="16096" width="3.6640625" customWidth="1"/>
    <col min="16097" max="16136" width="0" hidden="1" customWidth="1"/>
    <col min="16137" max="16137" width="10.33203125" customWidth="1"/>
    <col min="16139" max="16139" width="12.5546875" customWidth="1"/>
    <col min="16143" max="16143" width="10.6640625" customWidth="1"/>
  </cols>
  <sheetData>
    <row r="1" spans="1:43" ht="20.25" customHeight="1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</row>
    <row r="2" spans="1:43" s="9" customFormat="1" ht="36" customHeight="1" x14ac:dyDescent="0.3">
      <c r="A2" s="1"/>
      <c r="B2" s="250"/>
      <c r="C2" s="2"/>
      <c r="D2" s="571" t="s">
        <v>368</v>
      </c>
      <c r="E2" s="572"/>
      <c r="F2" s="572"/>
      <c r="G2" s="572"/>
      <c r="H2" s="572"/>
      <c r="I2" s="573"/>
      <c r="J2" s="588" t="s">
        <v>265</v>
      </c>
      <c r="K2" s="591" t="s">
        <v>329</v>
      </c>
      <c r="L2" s="575" t="s">
        <v>123</v>
      </c>
      <c r="M2" s="560" t="s">
        <v>369</v>
      </c>
      <c r="N2" s="561"/>
      <c r="O2" s="561"/>
      <c r="P2" s="561"/>
      <c r="Q2" s="561"/>
      <c r="R2" s="561"/>
      <c r="S2" s="585" t="s">
        <v>264</v>
      </c>
      <c r="T2" s="564" t="s">
        <v>330</v>
      </c>
      <c r="U2" s="535" t="s">
        <v>123</v>
      </c>
      <c r="V2" s="533" t="s">
        <v>364</v>
      </c>
      <c r="W2" s="533"/>
      <c r="X2" s="538" t="s">
        <v>123</v>
      </c>
      <c r="Y2" s="552" t="s">
        <v>365</v>
      </c>
      <c r="Z2" s="552"/>
      <c r="AA2" s="552"/>
      <c r="AB2" s="553" t="s">
        <v>123</v>
      </c>
      <c r="AC2" s="543" t="s">
        <v>366</v>
      </c>
      <c r="AD2" s="543"/>
      <c r="AE2" s="543"/>
      <c r="AF2" s="548" t="s">
        <v>123</v>
      </c>
      <c r="AG2" s="567" t="s">
        <v>370</v>
      </c>
      <c r="AH2" s="567"/>
      <c r="AI2" s="567"/>
      <c r="AJ2" s="567"/>
      <c r="AK2" s="568" t="s">
        <v>123</v>
      </c>
      <c r="AL2" s="574" t="s">
        <v>348</v>
      </c>
      <c r="AM2" s="574"/>
      <c r="AN2" s="574"/>
      <c r="AO2" s="574"/>
      <c r="AP2" s="578" t="s">
        <v>123</v>
      </c>
      <c r="AQ2" s="527" t="s">
        <v>142</v>
      </c>
    </row>
    <row r="3" spans="1:43" s="183" customFormat="1" ht="58.5" customHeight="1" x14ac:dyDescent="0.3">
      <c r="A3" s="6"/>
      <c r="B3" s="63" t="s">
        <v>126</v>
      </c>
      <c r="C3" s="8"/>
      <c r="D3" s="423" t="s">
        <v>162</v>
      </c>
      <c r="E3" s="423" t="s">
        <v>266</v>
      </c>
      <c r="F3" s="429" t="s">
        <v>328</v>
      </c>
      <c r="G3" s="424" t="s">
        <v>254</v>
      </c>
      <c r="H3" s="423" t="s">
        <v>339</v>
      </c>
      <c r="I3" s="423" t="s">
        <v>148</v>
      </c>
      <c r="J3" s="589"/>
      <c r="K3" s="592"/>
      <c r="L3" s="576"/>
      <c r="M3" s="210" t="s">
        <v>162</v>
      </c>
      <c r="N3" s="210" t="s">
        <v>266</v>
      </c>
      <c r="O3" s="371" t="s">
        <v>328</v>
      </c>
      <c r="P3" s="343" t="s">
        <v>256</v>
      </c>
      <c r="Q3" s="210" t="s">
        <v>339</v>
      </c>
      <c r="R3" s="210" t="s">
        <v>148</v>
      </c>
      <c r="S3" s="586"/>
      <c r="T3" s="565"/>
      <c r="U3" s="562"/>
      <c r="V3" s="211" t="s">
        <v>170</v>
      </c>
      <c r="W3" s="202" t="s">
        <v>158</v>
      </c>
      <c r="X3" s="581"/>
      <c r="Y3" s="346" t="s">
        <v>287</v>
      </c>
      <c r="Z3" s="347" t="s">
        <v>158</v>
      </c>
      <c r="AA3" s="354" t="s">
        <v>144</v>
      </c>
      <c r="AB3" s="583"/>
      <c r="AC3" s="213" t="s">
        <v>152</v>
      </c>
      <c r="AD3" s="213" t="s">
        <v>163</v>
      </c>
      <c r="AE3" s="216" t="s">
        <v>146</v>
      </c>
      <c r="AF3" s="549"/>
      <c r="AG3" s="399" t="s">
        <v>152</v>
      </c>
      <c r="AH3" s="400"/>
      <c r="AI3" s="400" t="s">
        <v>158</v>
      </c>
      <c r="AJ3" s="406" t="s">
        <v>238</v>
      </c>
      <c r="AK3" s="569"/>
      <c r="AL3" s="217" t="s">
        <v>152</v>
      </c>
      <c r="AM3" s="218" t="s">
        <v>300</v>
      </c>
      <c r="AN3" s="218" t="s">
        <v>158</v>
      </c>
      <c r="AO3" s="219" t="s">
        <v>238</v>
      </c>
      <c r="AP3" s="579"/>
      <c r="AQ3" s="532"/>
    </row>
    <row r="4" spans="1:43" ht="18" customHeight="1" x14ac:dyDescent="0.3">
      <c r="A4" s="6"/>
      <c r="B4" s="251" t="s">
        <v>4</v>
      </c>
      <c r="C4" s="8"/>
      <c r="D4" s="428" t="s">
        <v>153</v>
      </c>
      <c r="E4" s="428" t="s">
        <v>153</v>
      </c>
      <c r="F4" s="428" t="s">
        <v>153</v>
      </c>
      <c r="G4" s="428" t="s">
        <v>153</v>
      </c>
      <c r="H4" s="428" t="s">
        <v>153</v>
      </c>
      <c r="I4" s="428" t="s">
        <v>153</v>
      </c>
      <c r="J4" s="590"/>
      <c r="K4" s="593"/>
      <c r="L4" s="577"/>
      <c r="M4" s="341" t="s">
        <v>236</v>
      </c>
      <c r="N4" s="341" t="s">
        <v>236</v>
      </c>
      <c r="O4" s="153" t="s">
        <v>236</v>
      </c>
      <c r="P4" s="341" t="s">
        <v>236</v>
      </c>
      <c r="Q4" s="341" t="s">
        <v>236</v>
      </c>
      <c r="R4" s="341" t="s">
        <v>236</v>
      </c>
      <c r="S4" s="587"/>
      <c r="T4" s="566"/>
      <c r="U4" s="563"/>
      <c r="V4" s="203" t="s">
        <v>236</v>
      </c>
      <c r="W4" s="206" t="s">
        <v>236</v>
      </c>
      <c r="X4" s="582"/>
      <c r="Y4" s="348" t="s">
        <v>236</v>
      </c>
      <c r="Z4" s="358" t="s">
        <v>236</v>
      </c>
      <c r="AA4" s="349" t="s">
        <v>236</v>
      </c>
      <c r="AB4" s="584"/>
      <c r="AC4" s="154" t="s">
        <v>236</v>
      </c>
      <c r="AD4" s="154" t="s">
        <v>236</v>
      </c>
      <c r="AE4" s="154" t="s">
        <v>236</v>
      </c>
      <c r="AF4" s="550"/>
      <c r="AG4" s="402" t="s">
        <v>236</v>
      </c>
      <c r="AH4" s="407" t="s">
        <v>236</v>
      </c>
      <c r="AI4" s="407" t="s">
        <v>236</v>
      </c>
      <c r="AJ4" s="402" t="s">
        <v>236</v>
      </c>
      <c r="AK4" s="570"/>
      <c r="AL4" s="160" t="s">
        <v>236</v>
      </c>
      <c r="AM4" s="166" t="s">
        <v>236</v>
      </c>
      <c r="AN4" s="166" t="s">
        <v>236</v>
      </c>
      <c r="AO4" s="160" t="s">
        <v>236</v>
      </c>
      <c r="AP4" s="580"/>
      <c r="AQ4" s="532"/>
    </row>
    <row r="5" spans="1:43" ht="18" customHeight="1" x14ac:dyDescent="0.3">
      <c r="A5" s="10"/>
      <c r="B5" s="252" t="s">
        <v>5</v>
      </c>
      <c r="C5" s="11"/>
      <c r="D5" s="433" t="s">
        <v>7</v>
      </c>
      <c r="E5" s="433" t="s">
        <v>85</v>
      </c>
      <c r="F5" s="448" t="s">
        <v>85</v>
      </c>
      <c r="G5" s="433" t="s">
        <v>8</v>
      </c>
      <c r="H5" s="433" t="s">
        <v>6</v>
      </c>
      <c r="I5" s="433" t="s">
        <v>252</v>
      </c>
      <c r="J5" s="370" t="s">
        <v>307</v>
      </c>
      <c r="K5" s="370" t="s">
        <v>305</v>
      </c>
      <c r="L5" s="431">
        <f>K5+J5</f>
        <v>1</v>
      </c>
      <c r="M5" s="342" t="s">
        <v>7</v>
      </c>
      <c r="N5" s="342" t="s">
        <v>85</v>
      </c>
      <c r="O5" s="452" t="s">
        <v>85</v>
      </c>
      <c r="P5" s="342" t="s">
        <v>345</v>
      </c>
      <c r="Q5" s="345" t="s">
        <v>6</v>
      </c>
      <c r="R5" s="342" t="s">
        <v>257</v>
      </c>
      <c r="S5" s="192" t="s">
        <v>307</v>
      </c>
      <c r="T5" s="192" t="s">
        <v>305</v>
      </c>
      <c r="U5" s="339">
        <f>S5+T5</f>
        <v>1</v>
      </c>
      <c r="V5" s="220" t="s">
        <v>151</v>
      </c>
      <c r="W5" s="204" t="s">
        <v>160</v>
      </c>
      <c r="X5" s="193">
        <v>1</v>
      </c>
      <c r="Y5" s="351" t="s">
        <v>113</v>
      </c>
      <c r="Z5" s="350" t="s">
        <v>160</v>
      </c>
      <c r="AA5" s="351" t="s">
        <v>9</v>
      </c>
      <c r="AB5" s="193">
        <v>1</v>
      </c>
      <c r="AC5" s="155" t="s">
        <v>281</v>
      </c>
      <c r="AD5" s="155" t="s">
        <v>6</v>
      </c>
      <c r="AE5" s="155" t="s">
        <v>9</v>
      </c>
      <c r="AF5" s="192" t="s">
        <v>307</v>
      </c>
      <c r="AG5" s="404" t="s">
        <v>281</v>
      </c>
      <c r="AH5" s="408"/>
      <c r="AI5" s="408" t="s">
        <v>160</v>
      </c>
      <c r="AJ5" s="404" t="s">
        <v>138</v>
      </c>
      <c r="AK5" s="192" t="s">
        <v>307</v>
      </c>
      <c r="AL5" s="161" t="s">
        <v>281</v>
      </c>
      <c r="AM5" s="165" t="s">
        <v>9</v>
      </c>
      <c r="AN5" s="165" t="s">
        <v>160</v>
      </c>
      <c r="AO5" s="161" t="s">
        <v>138</v>
      </c>
      <c r="AP5" s="192"/>
      <c r="AQ5" s="181">
        <f>AP5+AK5+AF5+AB5+X5+U5+L5</f>
        <v>6</v>
      </c>
    </row>
    <row r="6" spans="1:43" ht="15" customHeight="1" x14ac:dyDescent="0.3">
      <c r="A6" s="6"/>
      <c r="B6" s="63" t="s">
        <v>193</v>
      </c>
      <c r="C6" s="51"/>
      <c r="D6" s="144"/>
      <c r="E6" s="145"/>
      <c r="F6" s="145"/>
      <c r="G6" s="12"/>
      <c r="H6" s="32"/>
      <c r="I6" s="146"/>
      <c r="J6" s="146"/>
      <c r="K6" s="146"/>
      <c r="L6" s="32"/>
      <c r="M6" s="144"/>
      <c r="N6" s="145"/>
      <c r="O6" s="145"/>
      <c r="P6" s="12"/>
      <c r="Q6" s="32"/>
      <c r="R6" s="146"/>
      <c r="S6" s="146"/>
      <c r="T6" s="146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146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175"/>
    </row>
    <row r="7" spans="1:43" x14ac:dyDescent="0.3">
      <c r="A7" s="14">
        <v>1</v>
      </c>
      <c r="B7" s="15" t="s">
        <v>11</v>
      </c>
      <c r="C7" s="16" t="s">
        <v>12</v>
      </c>
      <c r="D7" s="37"/>
      <c r="E7" s="143"/>
      <c r="F7" s="143"/>
      <c r="G7" s="143"/>
      <c r="H7" s="35"/>
      <c r="I7" s="37"/>
      <c r="J7" s="37">
        <f>(I7+H7+G7+E7+D7)*$J$5</f>
        <v>0</v>
      </c>
      <c r="K7" s="37">
        <f>(I7+H7+G7+F7+D7)*$K$5</f>
        <v>0</v>
      </c>
      <c r="L7" s="427">
        <f>K7+J7</f>
        <v>0</v>
      </c>
      <c r="M7" s="37"/>
      <c r="N7" s="143"/>
      <c r="O7" s="143"/>
      <c r="P7" s="143"/>
      <c r="Q7" s="35"/>
      <c r="R7" s="37"/>
      <c r="S7" s="37">
        <f>(M7+N7+P7+Q7+R7)*$S$5</f>
        <v>0</v>
      </c>
      <c r="T7" s="37">
        <f>(M7+O7+P7+Q7+R7)*$T$5</f>
        <v>0</v>
      </c>
      <c r="U7" s="171">
        <f>S7+T7</f>
        <v>0</v>
      </c>
      <c r="V7" s="37"/>
      <c r="W7" s="35"/>
      <c r="X7" s="205">
        <f>(V7+W7)*$X$5</f>
        <v>0</v>
      </c>
      <c r="Y7" s="37"/>
      <c r="Z7" s="37"/>
      <c r="AA7" s="37"/>
      <c r="AB7" s="352">
        <f>(Y7+Z7+AA7)*$AB$5</f>
        <v>0</v>
      </c>
      <c r="AC7" s="37"/>
      <c r="AD7" s="37"/>
      <c r="AE7" s="37"/>
      <c r="AF7" s="172">
        <f>(AC7+AD7+AE7)*$AF$5</f>
        <v>0</v>
      </c>
      <c r="AG7" s="37"/>
      <c r="AH7" s="37"/>
      <c r="AI7" s="37"/>
      <c r="AJ7" s="37"/>
      <c r="AK7" s="405">
        <f>(AG7+AI7+AJ7)*$AK$5</f>
        <v>0</v>
      </c>
      <c r="AL7" s="37"/>
      <c r="AM7" s="37"/>
      <c r="AN7" s="37"/>
      <c r="AO7" s="37"/>
      <c r="AP7" s="173">
        <f>(AL7+AM7+AO7+AN7)*$AP$5</f>
        <v>0</v>
      </c>
      <c r="AQ7" s="176">
        <f>AP7+AK7+AF7+AB7+X7+U7+L7</f>
        <v>0</v>
      </c>
    </row>
    <row r="8" spans="1:43" x14ac:dyDescent="0.3">
      <c r="A8" s="14">
        <v>2</v>
      </c>
      <c r="B8" s="18" t="s">
        <v>13</v>
      </c>
      <c r="C8" s="19" t="s">
        <v>12</v>
      </c>
      <c r="D8" s="37"/>
      <c r="E8" s="143"/>
      <c r="F8" s="143"/>
      <c r="G8" s="143"/>
      <c r="H8" s="34"/>
      <c r="I8" s="37"/>
      <c r="J8" s="37">
        <f t="shared" ref="J8:J71" si="0">(I8+H8+G8+E8+D8)*$J$5</f>
        <v>0</v>
      </c>
      <c r="K8" s="37">
        <f t="shared" ref="K8:K71" si="1">(I8+H8+G8+F8+D8)*$K$5</f>
        <v>0</v>
      </c>
      <c r="L8" s="427">
        <f t="shared" ref="L8:L71" si="2">K8+J8</f>
        <v>0</v>
      </c>
      <c r="M8" s="37"/>
      <c r="N8" s="143"/>
      <c r="O8" s="143"/>
      <c r="P8" s="143"/>
      <c r="Q8" s="34"/>
      <c r="R8" s="37"/>
      <c r="S8" s="37">
        <f t="shared" ref="S8:S71" si="3">(M8+N8+P8+Q8+R8)*$S$5</f>
        <v>0</v>
      </c>
      <c r="T8" s="37">
        <f t="shared" ref="T8:T71" si="4">(M8+O8+P8+Q8+R8)*$T$5</f>
        <v>0</v>
      </c>
      <c r="U8" s="171">
        <f t="shared" ref="U8:U71" si="5">S8+T8</f>
        <v>0</v>
      </c>
      <c r="V8" s="37"/>
      <c r="W8" s="34"/>
      <c r="X8" s="205">
        <f t="shared" ref="X8:X71" si="6">(V8+W8)*$X$5</f>
        <v>0</v>
      </c>
      <c r="Y8" s="37"/>
      <c r="Z8" s="37"/>
      <c r="AA8" s="37"/>
      <c r="AB8" s="352">
        <f t="shared" ref="AB8:AB71" si="7">(Y8+Z8+AA8)*$AB$5</f>
        <v>0</v>
      </c>
      <c r="AC8" s="195"/>
      <c r="AD8" s="195"/>
      <c r="AE8" s="37"/>
      <c r="AF8" s="172">
        <f t="shared" ref="AF8:AF71" si="8">(AC8+AD8+AE8)*$AF$5</f>
        <v>0</v>
      </c>
      <c r="AG8" s="195"/>
      <c r="AH8" s="37"/>
      <c r="AI8" s="37"/>
      <c r="AJ8" s="395">
        <v>0.02</v>
      </c>
      <c r="AK8" s="405">
        <f t="shared" ref="AK8:AK71" si="9">(AG8+AI8+AJ8)*$AK$5</f>
        <v>0.02</v>
      </c>
      <c r="AL8" s="195"/>
      <c r="AM8" s="37"/>
      <c r="AN8" s="37"/>
      <c r="AO8" s="395">
        <v>0.02</v>
      </c>
      <c r="AP8" s="173">
        <f t="shared" ref="AP8:AP71" si="10">(AL8+AM8+AO8+AN8)*$AP$5</f>
        <v>0</v>
      </c>
      <c r="AQ8" s="176">
        <f t="shared" ref="AQ8:AQ71" si="11">AP8+AK8+AF8+AB8+X8+U8+L8</f>
        <v>0.02</v>
      </c>
    </row>
    <row r="9" spans="1:43" x14ac:dyDescent="0.3">
      <c r="A9" s="14">
        <v>3</v>
      </c>
      <c r="B9" s="77" t="s">
        <v>144</v>
      </c>
      <c r="C9" s="16" t="s">
        <v>12</v>
      </c>
      <c r="D9" s="37"/>
      <c r="E9" s="143"/>
      <c r="F9" s="143"/>
      <c r="G9" s="143"/>
      <c r="H9" s="34"/>
      <c r="I9" s="427">
        <v>0.03</v>
      </c>
      <c r="J9" s="37">
        <f t="shared" si="0"/>
        <v>0.03</v>
      </c>
      <c r="K9" s="37">
        <f t="shared" si="1"/>
        <v>0</v>
      </c>
      <c r="L9" s="427">
        <f t="shared" si="2"/>
        <v>0.03</v>
      </c>
      <c r="M9" s="37"/>
      <c r="N9" s="143"/>
      <c r="O9" s="143"/>
      <c r="P9" s="143"/>
      <c r="Q9" s="34"/>
      <c r="R9" s="427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37"/>
      <c r="W9" s="34"/>
      <c r="X9" s="205">
        <f t="shared" si="6"/>
        <v>0</v>
      </c>
      <c r="Y9" s="37"/>
      <c r="Z9" s="37"/>
      <c r="AA9" s="172">
        <v>0.03</v>
      </c>
      <c r="AB9" s="352">
        <f t="shared" si="7"/>
        <v>0.03</v>
      </c>
      <c r="AC9" s="195"/>
      <c r="AD9" s="195"/>
      <c r="AE9" s="172">
        <v>0.03</v>
      </c>
      <c r="AF9" s="172">
        <f t="shared" si="8"/>
        <v>0.03</v>
      </c>
      <c r="AG9" s="195"/>
      <c r="AH9" s="37"/>
      <c r="AI9" s="37"/>
      <c r="AJ9" s="395">
        <v>0.02</v>
      </c>
      <c r="AK9" s="405">
        <f t="shared" si="9"/>
        <v>0.02</v>
      </c>
      <c r="AL9" s="195"/>
      <c r="AM9" s="37"/>
      <c r="AN9" s="37"/>
      <c r="AO9" s="395">
        <v>0.02</v>
      </c>
      <c r="AP9" s="173">
        <f t="shared" si="10"/>
        <v>0</v>
      </c>
      <c r="AQ9" s="176">
        <f t="shared" si="11"/>
        <v>0.15</v>
      </c>
    </row>
    <row r="10" spans="1:43" x14ac:dyDescent="0.3">
      <c r="A10" s="14">
        <v>4</v>
      </c>
      <c r="B10" s="77" t="s">
        <v>182</v>
      </c>
      <c r="C10" s="22" t="s">
        <v>82</v>
      </c>
      <c r="D10" s="37"/>
      <c r="E10" s="143"/>
      <c r="F10" s="143"/>
      <c r="G10" s="143"/>
      <c r="H10" s="34"/>
      <c r="I10" s="37"/>
      <c r="J10" s="37">
        <f t="shared" si="0"/>
        <v>0</v>
      </c>
      <c r="K10" s="37">
        <f t="shared" si="1"/>
        <v>0</v>
      </c>
      <c r="L10" s="427">
        <f t="shared" si="2"/>
        <v>0</v>
      </c>
      <c r="M10" s="37"/>
      <c r="N10" s="143"/>
      <c r="O10" s="143"/>
      <c r="P10" s="143"/>
      <c r="Q10" s="34"/>
      <c r="R10" s="37"/>
      <c r="S10" s="37">
        <f t="shared" si="3"/>
        <v>0</v>
      </c>
      <c r="T10" s="37">
        <f t="shared" si="4"/>
        <v>0</v>
      </c>
      <c r="U10" s="171">
        <f t="shared" si="5"/>
        <v>0</v>
      </c>
      <c r="V10" s="37"/>
      <c r="W10" s="34"/>
      <c r="X10" s="205">
        <f t="shared" si="6"/>
        <v>0</v>
      </c>
      <c r="Y10" s="37"/>
      <c r="Z10" s="37"/>
      <c r="AA10" s="37"/>
      <c r="AB10" s="352">
        <f t="shared" si="7"/>
        <v>0</v>
      </c>
      <c r="AC10" s="195"/>
      <c r="AD10" s="195"/>
      <c r="AE10" s="37"/>
      <c r="AF10" s="172">
        <f t="shared" si="8"/>
        <v>0</v>
      </c>
      <c r="AG10" s="195"/>
      <c r="AH10" s="37"/>
      <c r="AI10" s="37"/>
      <c r="AJ10" s="195"/>
      <c r="AK10" s="405">
        <f t="shared" si="9"/>
        <v>0</v>
      </c>
      <c r="AL10" s="195"/>
      <c r="AM10" s="37"/>
      <c r="AN10" s="37"/>
      <c r="AO10" s="195"/>
      <c r="AP10" s="173">
        <f t="shared" si="10"/>
        <v>0</v>
      </c>
      <c r="AQ10" s="176">
        <f t="shared" si="11"/>
        <v>0</v>
      </c>
    </row>
    <row r="11" spans="1:43" ht="15" customHeight="1" x14ac:dyDescent="0.3">
      <c r="A11" s="6"/>
      <c r="B11" s="63" t="s">
        <v>183</v>
      </c>
      <c r="C11" s="7"/>
      <c r="D11" s="37"/>
      <c r="E11" s="143"/>
      <c r="F11" s="143"/>
      <c r="G11" s="143"/>
      <c r="H11" s="34"/>
      <c r="I11" s="37"/>
      <c r="J11" s="37">
        <f t="shared" si="0"/>
        <v>0</v>
      </c>
      <c r="K11" s="37">
        <f t="shared" si="1"/>
        <v>0</v>
      </c>
      <c r="L11" s="427">
        <f t="shared" si="2"/>
        <v>0</v>
      </c>
      <c r="M11" s="37"/>
      <c r="N11" s="143"/>
      <c r="O11" s="143"/>
      <c r="P11" s="143"/>
      <c r="Q11" s="34"/>
      <c r="R11" s="37"/>
      <c r="S11" s="37">
        <f t="shared" si="3"/>
        <v>0</v>
      </c>
      <c r="T11" s="37">
        <f t="shared" si="4"/>
        <v>0</v>
      </c>
      <c r="U11" s="171">
        <f t="shared" si="5"/>
        <v>0</v>
      </c>
      <c r="V11" s="37"/>
      <c r="W11" s="34"/>
      <c r="X11" s="205">
        <f t="shared" si="6"/>
        <v>0</v>
      </c>
      <c r="Y11" s="37"/>
      <c r="Z11" s="37"/>
      <c r="AA11" s="37"/>
      <c r="AB11" s="352">
        <f t="shared" si="7"/>
        <v>0</v>
      </c>
      <c r="AC11" s="195"/>
      <c r="AD11" s="195"/>
      <c r="AE11" s="37"/>
      <c r="AF11" s="172">
        <f t="shared" si="8"/>
        <v>0</v>
      </c>
      <c r="AG11" s="195"/>
      <c r="AH11" s="37"/>
      <c r="AI11" s="37"/>
      <c r="AJ11" s="195"/>
      <c r="AK11" s="405">
        <f t="shared" si="9"/>
        <v>0</v>
      </c>
      <c r="AL11" s="195"/>
      <c r="AM11" s="37"/>
      <c r="AN11" s="37"/>
      <c r="AO11" s="195"/>
      <c r="AP11" s="173">
        <f t="shared" si="10"/>
        <v>0</v>
      </c>
      <c r="AQ11" s="176">
        <f t="shared" si="11"/>
        <v>0</v>
      </c>
    </row>
    <row r="12" spans="1:43" ht="15" customHeight="1" x14ac:dyDescent="0.3">
      <c r="A12" s="14">
        <v>5</v>
      </c>
      <c r="B12" s="15" t="s">
        <v>44</v>
      </c>
      <c r="C12" s="16" t="s">
        <v>12</v>
      </c>
      <c r="D12" s="37"/>
      <c r="E12" s="143"/>
      <c r="F12" s="143"/>
      <c r="G12" s="445">
        <v>7.4999999999999997E-2</v>
      </c>
      <c r="H12" s="443">
        <v>0.1</v>
      </c>
      <c r="I12" s="37"/>
      <c r="J12" s="37">
        <f t="shared" si="0"/>
        <v>0.17499999999999999</v>
      </c>
      <c r="K12" s="37">
        <f t="shared" si="1"/>
        <v>0</v>
      </c>
      <c r="L12" s="427">
        <f t="shared" si="2"/>
        <v>0.17499999999999999</v>
      </c>
      <c r="M12" s="37"/>
      <c r="N12" s="143"/>
      <c r="O12" s="143"/>
      <c r="P12" s="445">
        <v>0.1</v>
      </c>
      <c r="Q12" s="443">
        <v>0.1</v>
      </c>
      <c r="R12" s="37"/>
      <c r="S12" s="37">
        <f t="shared" si="3"/>
        <v>0.2</v>
      </c>
      <c r="T12" s="37">
        <f t="shared" si="4"/>
        <v>0</v>
      </c>
      <c r="U12" s="171">
        <f t="shared" si="5"/>
        <v>0.2</v>
      </c>
      <c r="V12" s="37"/>
      <c r="W12" s="35"/>
      <c r="X12" s="205">
        <f t="shared" si="6"/>
        <v>0</v>
      </c>
      <c r="Y12" s="172">
        <v>7.4999999999999997E-2</v>
      </c>
      <c r="Z12" s="37"/>
      <c r="AA12" s="37"/>
      <c r="AB12" s="352">
        <f t="shared" si="7"/>
        <v>7.4999999999999997E-2</v>
      </c>
      <c r="AC12" s="195"/>
      <c r="AD12" s="195"/>
      <c r="AE12" s="37"/>
      <c r="AF12" s="172">
        <f t="shared" si="8"/>
        <v>0</v>
      </c>
      <c r="AG12" s="195"/>
      <c r="AH12" s="37"/>
      <c r="AI12" s="37"/>
      <c r="AJ12" s="195"/>
      <c r="AK12" s="405">
        <f t="shared" si="9"/>
        <v>0</v>
      </c>
      <c r="AL12" s="195"/>
      <c r="AM12" s="37"/>
      <c r="AN12" s="37"/>
      <c r="AO12" s="195"/>
      <c r="AP12" s="173">
        <f t="shared" si="10"/>
        <v>0</v>
      </c>
      <c r="AQ12" s="176">
        <f t="shared" si="11"/>
        <v>0.45</v>
      </c>
    </row>
    <row r="13" spans="1:43" ht="15" customHeight="1" x14ac:dyDescent="0.3">
      <c r="A13" s="14">
        <v>6</v>
      </c>
      <c r="B13" s="15" t="s">
        <v>49</v>
      </c>
      <c r="C13" s="16" t="s">
        <v>12</v>
      </c>
      <c r="D13" s="37"/>
      <c r="E13" s="143"/>
      <c r="F13" s="445">
        <v>6.1199999999999997E-2</v>
      </c>
      <c r="G13" s="143"/>
      <c r="H13" s="34"/>
      <c r="I13" s="37"/>
      <c r="J13" s="37">
        <f t="shared" si="0"/>
        <v>0</v>
      </c>
      <c r="K13" s="37">
        <f t="shared" si="1"/>
        <v>0</v>
      </c>
      <c r="L13" s="427">
        <f t="shared" si="2"/>
        <v>0</v>
      </c>
      <c r="M13" s="37"/>
      <c r="N13" s="143"/>
      <c r="O13" s="445">
        <v>6.1199999999999997E-2</v>
      </c>
      <c r="P13" s="143"/>
      <c r="Q13" s="34"/>
      <c r="R13" s="37"/>
      <c r="S13" s="37">
        <f t="shared" si="3"/>
        <v>0</v>
      </c>
      <c r="T13" s="37">
        <f t="shared" si="4"/>
        <v>0</v>
      </c>
      <c r="U13" s="171">
        <f t="shared" si="5"/>
        <v>0</v>
      </c>
      <c r="V13" s="37"/>
      <c r="W13" s="34"/>
      <c r="X13" s="205">
        <f t="shared" si="6"/>
        <v>0</v>
      </c>
      <c r="Y13" s="37"/>
      <c r="Z13" s="37"/>
      <c r="AA13" s="37"/>
      <c r="AB13" s="352">
        <f t="shared" si="7"/>
        <v>0</v>
      </c>
      <c r="AC13" s="195"/>
      <c r="AD13" s="195"/>
      <c r="AE13" s="37"/>
      <c r="AF13" s="172">
        <f t="shared" si="8"/>
        <v>0</v>
      </c>
      <c r="AG13" s="195"/>
      <c r="AH13" s="37"/>
      <c r="AI13" s="37"/>
      <c r="AJ13" s="195"/>
      <c r="AK13" s="405">
        <f t="shared" si="9"/>
        <v>0</v>
      </c>
      <c r="AL13" s="195"/>
      <c r="AM13" s="37"/>
      <c r="AN13" s="37"/>
      <c r="AO13" s="195"/>
      <c r="AP13" s="173">
        <f t="shared" si="10"/>
        <v>0</v>
      </c>
      <c r="AQ13" s="176">
        <f t="shared" si="11"/>
        <v>0</v>
      </c>
    </row>
    <row r="14" spans="1:43" x14ac:dyDescent="0.3">
      <c r="A14" s="14">
        <v>7</v>
      </c>
      <c r="B14" s="15" t="s">
        <v>50</v>
      </c>
      <c r="C14" s="16" t="s">
        <v>12</v>
      </c>
      <c r="D14" s="37"/>
      <c r="E14" s="143"/>
      <c r="F14" s="143"/>
      <c r="G14" s="143"/>
      <c r="H14" s="34"/>
      <c r="I14" s="37"/>
      <c r="J14" s="37">
        <f t="shared" si="0"/>
        <v>0</v>
      </c>
      <c r="K14" s="37">
        <f t="shared" si="1"/>
        <v>0</v>
      </c>
      <c r="L14" s="427">
        <f t="shared" si="2"/>
        <v>0</v>
      </c>
      <c r="M14" s="37"/>
      <c r="N14" s="143"/>
      <c r="O14" s="143"/>
      <c r="P14" s="143"/>
      <c r="Q14" s="34"/>
      <c r="R14" s="37"/>
      <c r="S14" s="37">
        <f t="shared" si="3"/>
        <v>0</v>
      </c>
      <c r="T14" s="37">
        <f t="shared" si="4"/>
        <v>0</v>
      </c>
      <c r="U14" s="171">
        <f t="shared" si="5"/>
        <v>0</v>
      </c>
      <c r="V14" s="37"/>
      <c r="W14" s="34"/>
      <c r="X14" s="205">
        <f t="shared" si="6"/>
        <v>0</v>
      </c>
      <c r="Y14" s="37"/>
      <c r="Z14" s="37"/>
      <c r="AA14" s="37"/>
      <c r="AB14" s="352">
        <f t="shared" si="7"/>
        <v>0</v>
      </c>
      <c r="AC14" s="195"/>
      <c r="AD14" s="195"/>
      <c r="AE14" s="37"/>
      <c r="AF14" s="172">
        <f t="shared" si="8"/>
        <v>0</v>
      </c>
      <c r="AG14" s="195"/>
      <c r="AH14" s="37"/>
      <c r="AI14" s="37"/>
      <c r="AJ14" s="195"/>
      <c r="AK14" s="405">
        <f t="shared" si="9"/>
        <v>0</v>
      </c>
      <c r="AL14" s="195"/>
      <c r="AM14" s="37"/>
      <c r="AN14" s="37"/>
      <c r="AO14" s="195"/>
      <c r="AP14" s="173">
        <f t="shared" si="10"/>
        <v>0</v>
      </c>
      <c r="AQ14" s="176">
        <f t="shared" si="11"/>
        <v>0</v>
      </c>
    </row>
    <row r="15" spans="1:43" ht="15" customHeight="1" x14ac:dyDescent="0.3">
      <c r="A15" s="14">
        <v>8</v>
      </c>
      <c r="B15" s="15" t="s">
        <v>48</v>
      </c>
      <c r="C15" s="16" t="s">
        <v>12</v>
      </c>
      <c r="D15" s="37"/>
      <c r="E15" s="143"/>
      <c r="F15" s="143"/>
      <c r="G15" s="143"/>
      <c r="H15" s="34"/>
      <c r="I15" s="37"/>
      <c r="J15" s="37">
        <f t="shared" si="0"/>
        <v>0</v>
      </c>
      <c r="K15" s="37">
        <f t="shared" si="1"/>
        <v>0</v>
      </c>
      <c r="L15" s="427">
        <f t="shared" si="2"/>
        <v>0</v>
      </c>
      <c r="M15" s="37"/>
      <c r="N15" s="143"/>
      <c r="O15" s="143"/>
      <c r="P15" s="143"/>
      <c r="Q15" s="34"/>
      <c r="R15" s="37"/>
      <c r="S15" s="37">
        <f t="shared" si="3"/>
        <v>0</v>
      </c>
      <c r="T15" s="37">
        <f t="shared" si="4"/>
        <v>0</v>
      </c>
      <c r="U15" s="171">
        <f t="shared" si="5"/>
        <v>0</v>
      </c>
      <c r="V15" s="37"/>
      <c r="W15" s="34"/>
      <c r="X15" s="205">
        <f t="shared" si="6"/>
        <v>0</v>
      </c>
      <c r="Y15" s="37"/>
      <c r="Z15" s="37"/>
      <c r="AA15" s="37"/>
      <c r="AB15" s="352">
        <f t="shared" si="7"/>
        <v>0</v>
      </c>
      <c r="AC15" s="195"/>
      <c r="AD15" s="195"/>
      <c r="AE15" s="37"/>
      <c r="AF15" s="172">
        <f t="shared" si="8"/>
        <v>0</v>
      </c>
      <c r="AG15" s="195"/>
      <c r="AH15" s="37"/>
      <c r="AI15" s="37"/>
      <c r="AJ15" s="195"/>
      <c r="AK15" s="405">
        <f t="shared" si="9"/>
        <v>0</v>
      </c>
      <c r="AL15" s="195"/>
      <c r="AM15" s="37"/>
      <c r="AN15" s="37"/>
      <c r="AO15" s="195"/>
      <c r="AP15" s="173">
        <f t="shared" si="10"/>
        <v>0</v>
      </c>
      <c r="AQ15" s="176">
        <f t="shared" si="11"/>
        <v>0</v>
      </c>
    </row>
    <row r="16" spans="1:43" ht="15" customHeight="1" x14ac:dyDescent="0.3">
      <c r="A16" s="14">
        <v>9</v>
      </c>
      <c r="B16" s="15" t="s">
        <v>46</v>
      </c>
      <c r="C16" s="16" t="s">
        <v>12</v>
      </c>
      <c r="D16" s="37"/>
      <c r="E16" s="143"/>
      <c r="F16" s="143"/>
      <c r="G16" s="143"/>
      <c r="H16" s="34"/>
      <c r="I16" s="37"/>
      <c r="J16" s="37">
        <f t="shared" si="0"/>
        <v>0</v>
      </c>
      <c r="K16" s="37">
        <f t="shared" si="1"/>
        <v>0</v>
      </c>
      <c r="L16" s="427">
        <f t="shared" si="2"/>
        <v>0</v>
      </c>
      <c r="M16" s="37"/>
      <c r="N16" s="143"/>
      <c r="O16" s="143"/>
      <c r="P16" s="143"/>
      <c r="Q16" s="34"/>
      <c r="R16" s="37"/>
      <c r="S16" s="37">
        <f t="shared" si="3"/>
        <v>0</v>
      </c>
      <c r="T16" s="37">
        <f t="shared" si="4"/>
        <v>0</v>
      </c>
      <c r="U16" s="171">
        <f t="shared" si="5"/>
        <v>0</v>
      </c>
      <c r="V16" s="37"/>
      <c r="W16" s="34"/>
      <c r="X16" s="205">
        <f t="shared" si="6"/>
        <v>0</v>
      </c>
      <c r="Y16" s="37"/>
      <c r="Z16" s="37"/>
      <c r="AA16" s="37"/>
      <c r="AB16" s="352">
        <f t="shared" si="7"/>
        <v>0</v>
      </c>
      <c r="AC16" s="195"/>
      <c r="AD16" s="195"/>
      <c r="AE16" s="37"/>
      <c r="AF16" s="172">
        <f t="shared" si="8"/>
        <v>0</v>
      </c>
      <c r="AG16" s="195"/>
      <c r="AH16" s="37"/>
      <c r="AI16" s="37"/>
      <c r="AJ16" s="195"/>
      <c r="AK16" s="405">
        <f t="shared" si="9"/>
        <v>0</v>
      </c>
      <c r="AL16" s="195"/>
      <c r="AM16" s="37"/>
      <c r="AN16" s="37"/>
      <c r="AO16" s="195"/>
      <c r="AP16" s="173">
        <f t="shared" si="10"/>
        <v>0</v>
      </c>
      <c r="AQ16" s="176">
        <f t="shared" si="11"/>
        <v>0</v>
      </c>
    </row>
    <row r="17" spans="1:43" ht="15" customHeight="1" x14ac:dyDescent="0.3">
      <c r="A17" s="14">
        <v>10</v>
      </c>
      <c r="B17" s="15" t="s">
        <v>100</v>
      </c>
      <c r="C17" s="16" t="s">
        <v>12</v>
      </c>
      <c r="D17" s="37"/>
      <c r="E17" s="143"/>
      <c r="F17" s="143"/>
      <c r="G17" s="143"/>
      <c r="H17" s="34"/>
      <c r="I17" s="37"/>
      <c r="J17" s="37">
        <f t="shared" si="0"/>
        <v>0</v>
      </c>
      <c r="K17" s="37">
        <f t="shared" si="1"/>
        <v>0</v>
      </c>
      <c r="L17" s="427">
        <f t="shared" si="2"/>
        <v>0</v>
      </c>
      <c r="M17" s="37"/>
      <c r="N17" s="143"/>
      <c r="O17" s="143"/>
      <c r="P17" s="143"/>
      <c r="Q17" s="34"/>
      <c r="R17" s="37"/>
      <c r="S17" s="37">
        <f t="shared" si="3"/>
        <v>0</v>
      </c>
      <c r="T17" s="37">
        <f t="shared" si="4"/>
        <v>0</v>
      </c>
      <c r="U17" s="171">
        <f t="shared" si="5"/>
        <v>0</v>
      </c>
      <c r="V17" s="37"/>
      <c r="W17" s="34"/>
      <c r="X17" s="205">
        <f t="shared" si="6"/>
        <v>0</v>
      </c>
      <c r="Y17" s="37"/>
      <c r="Z17" s="37"/>
      <c r="AA17" s="37"/>
      <c r="AB17" s="352">
        <f t="shared" si="7"/>
        <v>0</v>
      </c>
      <c r="AC17" s="195"/>
      <c r="AD17" s="195"/>
      <c r="AE17" s="37"/>
      <c r="AF17" s="172">
        <f t="shared" si="8"/>
        <v>0</v>
      </c>
      <c r="AG17" s="195"/>
      <c r="AH17" s="37"/>
      <c r="AI17" s="37"/>
      <c r="AJ17" s="195"/>
      <c r="AK17" s="405">
        <f t="shared" si="9"/>
        <v>0</v>
      </c>
      <c r="AL17" s="195"/>
      <c r="AM17" s="37"/>
      <c r="AN17" s="37"/>
      <c r="AO17" s="195"/>
      <c r="AP17" s="173">
        <f t="shared" si="10"/>
        <v>0</v>
      </c>
      <c r="AQ17" s="176">
        <f t="shared" si="11"/>
        <v>0</v>
      </c>
    </row>
    <row r="18" spans="1:43" ht="15" customHeight="1" x14ac:dyDescent="0.3">
      <c r="A18" s="14">
        <v>11</v>
      </c>
      <c r="B18" s="15" t="s">
        <v>47</v>
      </c>
      <c r="C18" s="16" t="s">
        <v>12</v>
      </c>
      <c r="D18" s="37"/>
      <c r="E18" s="143"/>
      <c r="F18" s="143"/>
      <c r="G18" s="143"/>
      <c r="H18" s="34"/>
      <c r="I18" s="37"/>
      <c r="J18" s="37">
        <f t="shared" si="0"/>
        <v>0</v>
      </c>
      <c r="K18" s="37">
        <f t="shared" si="1"/>
        <v>0</v>
      </c>
      <c r="L18" s="427">
        <f t="shared" si="2"/>
        <v>0</v>
      </c>
      <c r="M18" s="37"/>
      <c r="N18" s="143"/>
      <c r="O18" s="143"/>
      <c r="P18" s="143"/>
      <c r="Q18" s="34"/>
      <c r="R18" s="37"/>
      <c r="S18" s="37">
        <f t="shared" si="3"/>
        <v>0</v>
      </c>
      <c r="T18" s="37">
        <f t="shared" si="4"/>
        <v>0</v>
      </c>
      <c r="U18" s="171">
        <f t="shared" si="5"/>
        <v>0</v>
      </c>
      <c r="V18" s="37"/>
      <c r="W18" s="34"/>
      <c r="X18" s="205">
        <f t="shared" si="6"/>
        <v>0</v>
      </c>
      <c r="Y18" s="37"/>
      <c r="Z18" s="37"/>
      <c r="AA18" s="37"/>
      <c r="AB18" s="352">
        <f t="shared" si="7"/>
        <v>0</v>
      </c>
      <c r="AC18" s="195"/>
      <c r="AD18" s="195"/>
      <c r="AE18" s="37"/>
      <c r="AF18" s="172">
        <f t="shared" si="8"/>
        <v>0</v>
      </c>
      <c r="AG18" s="195"/>
      <c r="AH18" s="37"/>
      <c r="AI18" s="37"/>
      <c r="AJ18" s="195"/>
      <c r="AK18" s="405">
        <f t="shared" si="9"/>
        <v>0</v>
      </c>
      <c r="AL18" s="195"/>
      <c r="AM18" s="37"/>
      <c r="AN18" s="37"/>
      <c r="AO18" s="195"/>
      <c r="AP18" s="173">
        <f t="shared" si="10"/>
        <v>0</v>
      </c>
      <c r="AQ18" s="176">
        <f t="shared" si="11"/>
        <v>0</v>
      </c>
    </row>
    <row r="19" spans="1:43" ht="15" customHeight="1" x14ac:dyDescent="0.3">
      <c r="A19" s="14">
        <v>12</v>
      </c>
      <c r="B19" s="53" t="s">
        <v>166</v>
      </c>
      <c r="C19" s="16" t="s">
        <v>82</v>
      </c>
      <c r="D19" s="37"/>
      <c r="E19" s="143"/>
      <c r="F19" s="143"/>
      <c r="G19" s="143"/>
      <c r="H19" s="34"/>
      <c r="I19" s="37"/>
      <c r="J19" s="37">
        <f t="shared" si="0"/>
        <v>0</v>
      </c>
      <c r="K19" s="37">
        <f t="shared" si="1"/>
        <v>0</v>
      </c>
      <c r="L19" s="427">
        <f t="shared" si="2"/>
        <v>0</v>
      </c>
      <c r="M19" s="37"/>
      <c r="N19" s="143"/>
      <c r="O19" s="143"/>
      <c r="P19" s="143"/>
      <c r="Q19" s="34"/>
      <c r="R19" s="37"/>
      <c r="S19" s="37">
        <f t="shared" si="3"/>
        <v>0</v>
      </c>
      <c r="T19" s="37">
        <f t="shared" si="4"/>
        <v>0</v>
      </c>
      <c r="U19" s="171">
        <f t="shared" si="5"/>
        <v>0</v>
      </c>
      <c r="V19" s="37"/>
      <c r="W19" s="34"/>
      <c r="X19" s="205">
        <f t="shared" si="6"/>
        <v>0</v>
      </c>
      <c r="Y19" s="37"/>
      <c r="Z19" s="37"/>
      <c r="AA19" s="37"/>
      <c r="AB19" s="352">
        <f t="shared" si="7"/>
        <v>0</v>
      </c>
      <c r="AC19" s="195"/>
      <c r="AD19" s="195"/>
      <c r="AE19" s="37"/>
      <c r="AF19" s="172">
        <f t="shared" si="8"/>
        <v>0</v>
      </c>
      <c r="AG19" s="195"/>
      <c r="AH19" s="37"/>
      <c r="AI19" s="37"/>
      <c r="AJ19" s="195"/>
      <c r="AK19" s="405">
        <f t="shared" si="9"/>
        <v>0</v>
      </c>
      <c r="AL19" s="195"/>
      <c r="AM19" s="37"/>
      <c r="AN19" s="37"/>
      <c r="AO19" s="195"/>
      <c r="AP19" s="173">
        <f t="shared" si="10"/>
        <v>0</v>
      </c>
      <c r="AQ19" s="176">
        <f t="shared" si="11"/>
        <v>0</v>
      </c>
    </row>
    <row r="20" spans="1:43" ht="15" customHeight="1" x14ac:dyDescent="0.3">
      <c r="A20" s="6"/>
      <c r="B20" s="63" t="s">
        <v>40</v>
      </c>
      <c r="C20" s="51"/>
      <c r="D20" s="144"/>
      <c r="E20" s="145"/>
      <c r="F20" s="145"/>
      <c r="G20" s="145"/>
      <c r="H20" s="32"/>
      <c r="I20" s="146"/>
      <c r="J20" s="37">
        <f t="shared" si="0"/>
        <v>0</v>
      </c>
      <c r="K20" s="37">
        <f t="shared" si="1"/>
        <v>0</v>
      </c>
      <c r="L20" s="427">
        <f t="shared" si="2"/>
        <v>0</v>
      </c>
      <c r="M20" s="144"/>
      <c r="N20" s="145"/>
      <c r="O20" s="145"/>
      <c r="P20" s="145"/>
      <c r="Q20" s="32"/>
      <c r="R20" s="146"/>
      <c r="S20" s="37">
        <f t="shared" si="3"/>
        <v>0</v>
      </c>
      <c r="T20" s="37">
        <f t="shared" si="4"/>
        <v>0</v>
      </c>
      <c r="U20" s="171">
        <f t="shared" si="5"/>
        <v>0</v>
      </c>
      <c r="V20" s="146"/>
      <c r="W20" s="32"/>
      <c r="X20" s="205">
        <f t="shared" si="6"/>
        <v>0</v>
      </c>
      <c r="Y20" s="146"/>
      <c r="Z20" s="146"/>
      <c r="AA20" s="146"/>
      <c r="AB20" s="352">
        <f t="shared" si="7"/>
        <v>0</v>
      </c>
      <c r="AC20" s="196"/>
      <c r="AD20" s="196"/>
      <c r="AE20" s="146"/>
      <c r="AF20" s="172">
        <f t="shared" si="8"/>
        <v>0</v>
      </c>
      <c r="AG20" s="196"/>
      <c r="AH20" s="146"/>
      <c r="AI20" s="146"/>
      <c r="AJ20" s="196"/>
      <c r="AK20" s="405">
        <f t="shared" si="9"/>
        <v>0</v>
      </c>
      <c r="AL20" s="196"/>
      <c r="AM20" s="146"/>
      <c r="AN20" s="146"/>
      <c r="AO20" s="196"/>
      <c r="AP20" s="173">
        <f t="shared" si="10"/>
        <v>0</v>
      </c>
      <c r="AQ20" s="176">
        <f t="shared" si="11"/>
        <v>0</v>
      </c>
    </row>
    <row r="21" spans="1:43" x14ac:dyDescent="0.3">
      <c r="A21" s="14">
        <v>13</v>
      </c>
      <c r="B21" s="15" t="s">
        <v>41</v>
      </c>
      <c r="C21" s="16" t="s">
        <v>12</v>
      </c>
      <c r="D21" s="37"/>
      <c r="E21" s="445">
        <v>2E-3</v>
      </c>
      <c r="F21" s="445">
        <v>2E-3</v>
      </c>
      <c r="G21" s="143"/>
      <c r="H21" s="34"/>
      <c r="I21" s="37"/>
      <c r="J21" s="37">
        <f t="shared" si="0"/>
        <v>2E-3</v>
      </c>
      <c r="K21" s="37">
        <f t="shared" si="1"/>
        <v>0</v>
      </c>
      <c r="L21" s="427">
        <f t="shared" si="2"/>
        <v>2E-3</v>
      </c>
      <c r="M21" s="37"/>
      <c r="N21" s="445">
        <v>2E-3</v>
      </c>
      <c r="O21" s="445">
        <v>2E-3</v>
      </c>
      <c r="P21" s="143"/>
      <c r="Q21" s="34"/>
      <c r="R21" s="37"/>
      <c r="S21" s="37">
        <f t="shared" si="3"/>
        <v>2E-3</v>
      </c>
      <c r="T21" s="37">
        <f t="shared" si="4"/>
        <v>0</v>
      </c>
      <c r="U21" s="171">
        <f t="shared" si="5"/>
        <v>2E-3</v>
      </c>
      <c r="V21" s="37"/>
      <c r="W21" s="34"/>
      <c r="X21" s="205">
        <f t="shared" si="6"/>
        <v>0</v>
      </c>
      <c r="Y21" s="37"/>
      <c r="Z21" s="37"/>
      <c r="AA21" s="37"/>
      <c r="AB21" s="352">
        <f t="shared" si="7"/>
        <v>0</v>
      </c>
      <c r="AC21" s="395">
        <v>5.0000000000000001E-3</v>
      </c>
      <c r="AD21" s="195"/>
      <c r="AE21" s="37"/>
      <c r="AF21" s="172">
        <f t="shared" si="8"/>
        <v>5.0000000000000001E-3</v>
      </c>
      <c r="AG21" s="395">
        <v>5.0000000000000001E-3</v>
      </c>
      <c r="AH21" s="37"/>
      <c r="AI21" s="37"/>
      <c r="AJ21" s="195"/>
      <c r="AK21" s="405">
        <f t="shared" si="9"/>
        <v>5.0000000000000001E-3</v>
      </c>
      <c r="AL21" s="395">
        <v>5.0000000000000001E-3</v>
      </c>
      <c r="AM21" s="37"/>
      <c r="AN21" s="37"/>
      <c r="AO21" s="195"/>
      <c r="AP21" s="173">
        <f t="shared" si="10"/>
        <v>0</v>
      </c>
      <c r="AQ21" s="176">
        <f t="shared" si="11"/>
        <v>1.4E-2</v>
      </c>
    </row>
    <row r="22" spans="1:43" x14ac:dyDescent="0.3">
      <c r="A22" s="14">
        <v>14</v>
      </c>
      <c r="B22" s="15" t="s">
        <v>42</v>
      </c>
      <c r="C22" s="16" t="s">
        <v>12</v>
      </c>
      <c r="D22" s="37"/>
      <c r="E22" s="143"/>
      <c r="F22" s="143"/>
      <c r="G22" s="445">
        <v>5.0000000000000001E-3</v>
      </c>
      <c r="H22" s="35"/>
      <c r="I22" s="37"/>
      <c r="J22" s="37">
        <f t="shared" si="0"/>
        <v>5.0000000000000001E-3</v>
      </c>
      <c r="K22" s="37">
        <f t="shared" si="1"/>
        <v>0</v>
      </c>
      <c r="L22" s="427">
        <f t="shared" si="2"/>
        <v>5.0000000000000001E-3</v>
      </c>
      <c r="M22" s="37"/>
      <c r="N22" s="143"/>
      <c r="O22" s="143"/>
      <c r="P22" s="445">
        <v>3.0000000000000001E-3</v>
      </c>
      <c r="Q22" s="35"/>
      <c r="R22" s="37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37"/>
      <c r="W22" s="35"/>
      <c r="X22" s="205">
        <f t="shared" si="6"/>
        <v>0</v>
      </c>
      <c r="Y22" s="172">
        <v>3.0000000000000001E-3</v>
      </c>
      <c r="Z22" s="37"/>
      <c r="AA22" s="37"/>
      <c r="AB22" s="352">
        <f t="shared" si="7"/>
        <v>3.0000000000000001E-3</v>
      </c>
      <c r="AC22" s="195"/>
      <c r="AD22" s="195"/>
      <c r="AE22" s="37"/>
      <c r="AF22" s="172">
        <f t="shared" si="8"/>
        <v>0</v>
      </c>
      <c r="AG22" s="195"/>
      <c r="AH22" s="37"/>
      <c r="AI22" s="37"/>
      <c r="AJ22" s="195"/>
      <c r="AK22" s="405">
        <f t="shared" si="9"/>
        <v>0</v>
      </c>
      <c r="AL22" s="195"/>
      <c r="AM22" s="37"/>
      <c r="AN22" s="37"/>
      <c r="AO22" s="195"/>
      <c r="AP22" s="173">
        <f t="shared" si="10"/>
        <v>0</v>
      </c>
      <c r="AQ22" s="176">
        <f t="shared" si="11"/>
        <v>1.0999999999999999E-2</v>
      </c>
    </row>
    <row r="23" spans="1:43" ht="15" customHeight="1" x14ac:dyDescent="0.3">
      <c r="A23" s="14">
        <v>15</v>
      </c>
      <c r="B23" s="15" t="s">
        <v>43</v>
      </c>
      <c r="C23" s="16" t="s">
        <v>12</v>
      </c>
      <c r="D23" s="37"/>
      <c r="E23" s="143"/>
      <c r="F23" s="143"/>
      <c r="G23" s="143"/>
      <c r="H23" s="34"/>
      <c r="I23" s="37"/>
      <c r="J23" s="37">
        <f t="shared" si="0"/>
        <v>0</v>
      </c>
      <c r="K23" s="37">
        <f t="shared" si="1"/>
        <v>0</v>
      </c>
      <c r="L23" s="427">
        <f t="shared" si="2"/>
        <v>0</v>
      </c>
      <c r="M23" s="37"/>
      <c r="N23" s="143"/>
      <c r="O23" s="143"/>
      <c r="P23" s="143"/>
      <c r="Q23" s="34"/>
      <c r="R23" s="37"/>
      <c r="S23" s="37">
        <f t="shared" si="3"/>
        <v>0</v>
      </c>
      <c r="T23" s="37">
        <f t="shared" si="4"/>
        <v>0</v>
      </c>
      <c r="U23" s="171">
        <f t="shared" si="5"/>
        <v>0</v>
      </c>
      <c r="V23" s="37"/>
      <c r="W23" s="34"/>
      <c r="X23" s="205">
        <f t="shared" si="6"/>
        <v>0</v>
      </c>
      <c r="Y23" s="37"/>
      <c r="Z23" s="37"/>
      <c r="AA23" s="37"/>
      <c r="AB23" s="352">
        <f t="shared" si="7"/>
        <v>0</v>
      </c>
      <c r="AC23" s="195"/>
      <c r="AD23" s="195"/>
      <c r="AE23" s="37"/>
      <c r="AF23" s="172">
        <f t="shared" si="8"/>
        <v>0</v>
      </c>
      <c r="AG23" s="195"/>
      <c r="AH23" s="37"/>
      <c r="AI23" s="37"/>
      <c r="AJ23" s="195"/>
      <c r="AK23" s="405">
        <f t="shared" si="9"/>
        <v>0</v>
      </c>
      <c r="AL23" s="195"/>
      <c r="AM23" s="37"/>
      <c r="AN23" s="37"/>
      <c r="AO23" s="195"/>
      <c r="AP23" s="173">
        <f t="shared" si="10"/>
        <v>0</v>
      </c>
      <c r="AQ23" s="176">
        <f t="shared" si="11"/>
        <v>0</v>
      </c>
    </row>
    <row r="24" spans="1:43" ht="15" customHeight="1" x14ac:dyDescent="0.3">
      <c r="A24" s="6"/>
      <c r="B24" s="63" t="s">
        <v>15</v>
      </c>
      <c r="C24" s="51"/>
      <c r="D24" s="144"/>
      <c r="E24" s="145"/>
      <c r="F24" s="145"/>
      <c r="G24" s="145"/>
      <c r="H24" s="32"/>
      <c r="I24" s="146"/>
      <c r="J24" s="37">
        <f t="shared" si="0"/>
        <v>0</v>
      </c>
      <c r="K24" s="37">
        <f t="shared" si="1"/>
        <v>0</v>
      </c>
      <c r="L24" s="427">
        <f t="shared" si="2"/>
        <v>0</v>
      </c>
      <c r="M24" s="144"/>
      <c r="N24" s="145"/>
      <c r="O24" s="145"/>
      <c r="P24" s="145"/>
      <c r="Q24" s="32"/>
      <c r="R24" s="146"/>
      <c r="S24" s="37">
        <f t="shared" si="3"/>
        <v>0</v>
      </c>
      <c r="T24" s="37">
        <f t="shared" si="4"/>
        <v>0</v>
      </c>
      <c r="U24" s="171">
        <f t="shared" si="5"/>
        <v>0</v>
      </c>
      <c r="V24" s="146"/>
      <c r="W24" s="32"/>
      <c r="X24" s="205">
        <f t="shared" si="6"/>
        <v>0</v>
      </c>
      <c r="Y24" s="146"/>
      <c r="Z24" s="146"/>
      <c r="AA24" s="146"/>
      <c r="AB24" s="352">
        <f t="shared" si="7"/>
        <v>0</v>
      </c>
      <c r="AC24" s="196"/>
      <c r="AD24" s="196"/>
      <c r="AE24" s="146"/>
      <c r="AF24" s="172">
        <f t="shared" si="8"/>
        <v>0</v>
      </c>
      <c r="AG24" s="196"/>
      <c r="AH24" s="146"/>
      <c r="AI24" s="146"/>
      <c r="AJ24" s="196"/>
      <c r="AK24" s="405">
        <f t="shared" si="9"/>
        <v>0</v>
      </c>
      <c r="AL24" s="196"/>
      <c r="AM24" s="146"/>
      <c r="AN24" s="146"/>
      <c r="AO24" s="196"/>
      <c r="AP24" s="173">
        <f t="shared" si="10"/>
        <v>0</v>
      </c>
      <c r="AQ24" s="176">
        <f t="shared" si="11"/>
        <v>0</v>
      </c>
    </row>
    <row r="25" spans="1:43" x14ac:dyDescent="0.3">
      <c r="A25" s="14">
        <v>16</v>
      </c>
      <c r="B25" s="18" t="s">
        <v>16</v>
      </c>
      <c r="C25" s="19" t="s">
        <v>12</v>
      </c>
      <c r="D25" s="37"/>
      <c r="E25" s="143"/>
      <c r="F25" s="143"/>
      <c r="G25" s="143"/>
      <c r="H25" s="34"/>
      <c r="I25" s="37"/>
      <c r="J25" s="37">
        <f t="shared" si="0"/>
        <v>0</v>
      </c>
      <c r="K25" s="37">
        <f t="shared" si="1"/>
        <v>0</v>
      </c>
      <c r="L25" s="427">
        <f t="shared" si="2"/>
        <v>0</v>
      </c>
      <c r="M25" s="37"/>
      <c r="N25" s="143"/>
      <c r="O25" s="143"/>
      <c r="P25" s="143"/>
      <c r="Q25" s="34"/>
      <c r="R25" s="37"/>
      <c r="S25" s="37">
        <f t="shared" si="3"/>
        <v>0</v>
      </c>
      <c r="T25" s="37">
        <f t="shared" si="4"/>
        <v>0</v>
      </c>
      <c r="U25" s="171">
        <f t="shared" si="5"/>
        <v>0</v>
      </c>
      <c r="V25" s="37"/>
      <c r="W25" s="34"/>
      <c r="X25" s="205">
        <f t="shared" si="6"/>
        <v>0</v>
      </c>
      <c r="Y25" s="37"/>
      <c r="Z25" s="37"/>
      <c r="AA25" s="37"/>
      <c r="AB25" s="352">
        <f t="shared" si="7"/>
        <v>0</v>
      </c>
      <c r="AC25" s="195"/>
      <c r="AD25" s="195"/>
      <c r="AE25" s="37"/>
      <c r="AF25" s="172">
        <f t="shared" si="8"/>
        <v>0</v>
      </c>
      <c r="AG25" s="195"/>
      <c r="AH25" s="37"/>
      <c r="AI25" s="37"/>
      <c r="AJ25" s="195"/>
      <c r="AK25" s="405">
        <f t="shared" si="9"/>
        <v>0</v>
      </c>
      <c r="AL25" s="195"/>
      <c r="AM25" s="37"/>
      <c r="AN25" s="37"/>
      <c r="AO25" s="195"/>
      <c r="AP25" s="173">
        <f t="shared" si="10"/>
        <v>0</v>
      </c>
      <c r="AQ25" s="176">
        <f t="shared" si="11"/>
        <v>0</v>
      </c>
    </row>
    <row r="26" spans="1:43" x14ac:dyDescent="0.3">
      <c r="A26" s="14">
        <v>17</v>
      </c>
      <c r="B26" s="19" t="s">
        <v>223</v>
      </c>
      <c r="C26" s="19" t="s">
        <v>12</v>
      </c>
      <c r="D26" s="37"/>
      <c r="E26" s="143"/>
      <c r="F26" s="143"/>
      <c r="G26" s="143"/>
      <c r="H26" s="34"/>
      <c r="I26" s="37"/>
      <c r="J26" s="37">
        <f t="shared" si="0"/>
        <v>0</v>
      </c>
      <c r="K26" s="37">
        <f t="shared" si="1"/>
        <v>0</v>
      </c>
      <c r="L26" s="427">
        <f t="shared" si="2"/>
        <v>0</v>
      </c>
      <c r="M26" s="37"/>
      <c r="N26" s="143"/>
      <c r="O26" s="143"/>
      <c r="P26" s="143"/>
      <c r="Q26" s="34"/>
      <c r="R26" s="37"/>
      <c r="S26" s="37">
        <f t="shared" si="3"/>
        <v>0</v>
      </c>
      <c r="T26" s="37">
        <f t="shared" si="4"/>
        <v>0</v>
      </c>
      <c r="U26" s="171">
        <f t="shared" si="5"/>
        <v>0</v>
      </c>
      <c r="V26" s="37"/>
      <c r="W26" s="34"/>
      <c r="X26" s="205">
        <f t="shared" si="6"/>
        <v>0</v>
      </c>
      <c r="Y26" s="37"/>
      <c r="Z26" s="37"/>
      <c r="AA26" s="37"/>
      <c r="AB26" s="352">
        <f t="shared" si="7"/>
        <v>0</v>
      </c>
      <c r="AC26" s="195"/>
      <c r="AD26" s="195"/>
      <c r="AE26" s="37"/>
      <c r="AF26" s="172">
        <f t="shared" si="8"/>
        <v>0</v>
      </c>
      <c r="AG26" s="195"/>
      <c r="AH26" s="37"/>
      <c r="AI26" s="37"/>
      <c r="AJ26" s="195"/>
      <c r="AK26" s="405">
        <f t="shared" si="9"/>
        <v>0</v>
      </c>
      <c r="AL26" s="195"/>
      <c r="AM26" s="37"/>
      <c r="AN26" s="37"/>
      <c r="AO26" s="195"/>
      <c r="AP26" s="173">
        <f t="shared" si="10"/>
        <v>0</v>
      </c>
      <c r="AQ26" s="176">
        <f t="shared" si="11"/>
        <v>0</v>
      </c>
    </row>
    <row r="27" spans="1:43" ht="15" customHeight="1" x14ac:dyDescent="0.3">
      <c r="A27" s="14">
        <v>18</v>
      </c>
      <c r="B27" s="15" t="s">
        <v>17</v>
      </c>
      <c r="C27" s="16" t="s">
        <v>12</v>
      </c>
      <c r="D27" s="37"/>
      <c r="E27" s="143"/>
      <c r="F27" s="143"/>
      <c r="G27" s="143"/>
      <c r="H27" s="34"/>
      <c r="I27" s="37"/>
      <c r="J27" s="37">
        <f t="shared" si="0"/>
        <v>0</v>
      </c>
      <c r="K27" s="37">
        <f t="shared" si="1"/>
        <v>0</v>
      </c>
      <c r="L27" s="427">
        <f t="shared" si="2"/>
        <v>0</v>
      </c>
      <c r="M27" s="37"/>
      <c r="N27" s="143"/>
      <c r="O27" s="143"/>
      <c r="P27" s="143"/>
      <c r="Q27" s="34"/>
      <c r="R27" s="37"/>
      <c r="S27" s="37">
        <f t="shared" si="3"/>
        <v>0</v>
      </c>
      <c r="T27" s="37">
        <f t="shared" si="4"/>
        <v>0</v>
      </c>
      <c r="U27" s="171">
        <f t="shared" si="5"/>
        <v>0</v>
      </c>
      <c r="V27" s="37"/>
      <c r="W27" s="34"/>
      <c r="X27" s="205">
        <f t="shared" si="6"/>
        <v>0</v>
      </c>
      <c r="Y27" s="37"/>
      <c r="Z27" s="37"/>
      <c r="AA27" s="37"/>
      <c r="AB27" s="352">
        <f t="shared" si="7"/>
        <v>0</v>
      </c>
      <c r="AC27" s="195"/>
      <c r="AD27" s="195"/>
      <c r="AE27" s="37"/>
      <c r="AF27" s="172">
        <f t="shared" si="8"/>
        <v>0</v>
      </c>
      <c r="AG27" s="195"/>
      <c r="AH27" s="37"/>
      <c r="AI27" s="37"/>
      <c r="AJ27" s="195"/>
      <c r="AK27" s="405">
        <f t="shared" si="9"/>
        <v>0</v>
      </c>
      <c r="AL27" s="195"/>
      <c r="AM27" s="37"/>
      <c r="AN27" s="37"/>
      <c r="AO27" s="195"/>
      <c r="AP27" s="173">
        <f t="shared" si="10"/>
        <v>0</v>
      </c>
      <c r="AQ27" s="176">
        <f t="shared" si="11"/>
        <v>0</v>
      </c>
    </row>
    <row r="28" spans="1:43" ht="15" customHeight="1" x14ac:dyDescent="0.3">
      <c r="A28" s="14">
        <v>19</v>
      </c>
      <c r="B28" s="15" t="s">
        <v>92</v>
      </c>
      <c r="C28" s="16" t="s">
        <v>12</v>
      </c>
      <c r="D28" s="37"/>
      <c r="E28" s="143"/>
      <c r="F28" s="143"/>
      <c r="G28" s="143"/>
      <c r="H28" s="34"/>
      <c r="I28" s="37"/>
      <c r="J28" s="37">
        <f t="shared" si="0"/>
        <v>0</v>
      </c>
      <c r="K28" s="37">
        <f t="shared" si="1"/>
        <v>0</v>
      </c>
      <c r="L28" s="427">
        <f t="shared" si="2"/>
        <v>0</v>
      </c>
      <c r="M28" s="37"/>
      <c r="N28" s="143"/>
      <c r="O28" s="143"/>
      <c r="P28" s="143"/>
      <c r="Q28" s="34"/>
      <c r="R28" s="37"/>
      <c r="S28" s="37">
        <f t="shared" si="3"/>
        <v>0</v>
      </c>
      <c r="T28" s="37">
        <f t="shared" si="4"/>
        <v>0</v>
      </c>
      <c r="U28" s="171">
        <f t="shared" si="5"/>
        <v>0</v>
      </c>
      <c r="V28" s="37"/>
      <c r="W28" s="34"/>
      <c r="X28" s="205">
        <f t="shared" si="6"/>
        <v>0</v>
      </c>
      <c r="Y28" s="37"/>
      <c r="Z28" s="37"/>
      <c r="AA28" s="37"/>
      <c r="AB28" s="352">
        <f t="shared" si="7"/>
        <v>0</v>
      </c>
      <c r="AC28" s="195"/>
      <c r="AD28" s="195"/>
      <c r="AE28" s="37"/>
      <c r="AF28" s="172">
        <f t="shared" si="8"/>
        <v>0</v>
      </c>
      <c r="AG28" s="195"/>
      <c r="AH28" s="37"/>
      <c r="AI28" s="37"/>
      <c r="AJ28" s="195"/>
      <c r="AK28" s="405">
        <f t="shared" si="9"/>
        <v>0</v>
      </c>
      <c r="AL28" s="195"/>
      <c r="AM28" s="37"/>
      <c r="AN28" s="37"/>
      <c r="AO28" s="195"/>
      <c r="AP28" s="173">
        <f t="shared" si="10"/>
        <v>0</v>
      </c>
      <c r="AQ28" s="176">
        <f t="shared" si="11"/>
        <v>0</v>
      </c>
    </row>
    <row r="29" spans="1:43" ht="15" customHeight="1" x14ac:dyDescent="0.3">
      <c r="A29" s="14">
        <v>20</v>
      </c>
      <c r="B29" s="15" t="s">
        <v>93</v>
      </c>
      <c r="C29" s="16" t="s">
        <v>12</v>
      </c>
      <c r="D29" s="37"/>
      <c r="E29" s="143"/>
      <c r="F29" s="143"/>
      <c r="G29" s="143"/>
      <c r="H29" s="34"/>
      <c r="I29" s="37"/>
      <c r="J29" s="37">
        <f t="shared" si="0"/>
        <v>0</v>
      </c>
      <c r="K29" s="37">
        <f t="shared" si="1"/>
        <v>0</v>
      </c>
      <c r="L29" s="427">
        <f t="shared" si="2"/>
        <v>0</v>
      </c>
      <c r="M29" s="37"/>
      <c r="N29" s="143"/>
      <c r="O29" s="143"/>
      <c r="P29" s="143"/>
      <c r="Q29" s="34"/>
      <c r="R29" s="37"/>
      <c r="S29" s="37">
        <f t="shared" si="3"/>
        <v>0</v>
      </c>
      <c r="T29" s="37">
        <f t="shared" si="4"/>
        <v>0</v>
      </c>
      <c r="U29" s="171">
        <f t="shared" si="5"/>
        <v>0</v>
      </c>
      <c r="V29" s="37"/>
      <c r="W29" s="34"/>
      <c r="X29" s="205">
        <f t="shared" si="6"/>
        <v>0</v>
      </c>
      <c r="Y29" s="37"/>
      <c r="Z29" s="37"/>
      <c r="AA29" s="37"/>
      <c r="AB29" s="352">
        <f t="shared" si="7"/>
        <v>0</v>
      </c>
      <c r="AC29" s="195"/>
      <c r="AD29" s="195"/>
      <c r="AE29" s="37"/>
      <c r="AF29" s="172">
        <f t="shared" si="8"/>
        <v>0</v>
      </c>
      <c r="AG29" s="195"/>
      <c r="AH29" s="37"/>
      <c r="AI29" s="37"/>
      <c r="AJ29" s="195"/>
      <c r="AK29" s="405">
        <f t="shared" si="9"/>
        <v>0</v>
      </c>
      <c r="AL29" s="195"/>
      <c r="AM29" s="37"/>
      <c r="AN29" s="37"/>
      <c r="AO29" s="195"/>
      <c r="AP29" s="173">
        <f t="shared" si="10"/>
        <v>0</v>
      </c>
      <c r="AQ29" s="176">
        <f t="shared" si="11"/>
        <v>0</v>
      </c>
    </row>
    <row r="30" spans="1:43" ht="15" customHeight="1" x14ac:dyDescent="0.3">
      <c r="A30" s="14">
        <v>21</v>
      </c>
      <c r="B30" s="15" t="s">
        <v>222</v>
      </c>
      <c r="C30" s="16" t="s">
        <v>12</v>
      </c>
      <c r="D30" s="37"/>
      <c r="E30" s="143"/>
      <c r="F30" s="143"/>
      <c r="G30" s="143"/>
      <c r="H30" s="34"/>
      <c r="I30" s="37"/>
      <c r="J30" s="37">
        <f t="shared" si="0"/>
        <v>0</v>
      </c>
      <c r="K30" s="37">
        <f t="shared" si="1"/>
        <v>0</v>
      </c>
      <c r="L30" s="427">
        <f t="shared" si="2"/>
        <v>0</v>
      </c>
      <c r="M30" s="37"/>
      <c r="N30" s="143"/>
      <c r="O30" s="143"/>
      <c r="P30" s="143"/>
      <c r="Q30" s="34"/>
      <c r="R30" s="37"/>
      <c r="S30" s="37">
        <f t="shared" si="3"/>
        <v>0</v>
      </c>
      <c r="T30" s="37">
        <f t="shared" si="4"/>
        <v>0</v>
      </c>
      <c r="U30" s="171">
        <f t="shared" si="5"/>
        <v>0</v>
      </c>
      <c r="V30" s="37"/>
      <c r="W30" s="34"/>
      <c r="X30" s="205">
        <f t="shared" si="6"/>
        <v>0</v>
      </c>
      <c r="Y30" s="37"/>
      <c r="Z30" s="37"/>
      <c r="AA30" s="37"/>
      <c r="AB30" s="352">
        <f t="shared" si="7"/>
        <v>0</v>
      </c>
      <c r="AC30" s="195"/>
      <c r="AD30" s="195"/>
      <c r="AE30" s="37"/>
      <c r="AF30" s="172">
        <f t="shared" si="8"/>
        <v>0</v>
      </c>
      <c r="AG30" s="195"/>
      <c r="AH30" s="37"/>
      <c r="AI30" s="37"/>
      <c r="AJ30" s="195"/>
      <c r="AK30" s="405">
        <f t="shared" si="9"/>
        <v>0</v>
      </c>
      <c r="AL30" s="195"/>
      <c r="AM30" s="37"/>
      <c r="AN30" s="37"/>
      <c r="AO30" s="195"/>
      <c r="AP30" s="173">
        <f t="shared" si="10"/>
        <v>0</v>
      </c>
      <c r="AQ30" s="176">
        <f t="shared" si="11"/>
        <v>0</v>
      </c>
    </row>
    <row r="31" spans="1:43" x14ac:dyDescent="0.3">
      <c r="A31" s="14">
        <v>22</v>
      </c>
      <c r="B31" s="18" t="s">
        <v>18</v>
      </c>
      <c r="C31" s="19" t="s">
        <v>12</v>
      </c>
      <c r="D31" s="37"/>
      <c r="E31" s="143"/>
      <c r="F31" s="143"/>
      <c r="G31" s="143"/>
      <c r="H31" s="34"/>
      <c r="I31" s="37"/>
      <c r="J31" s="37">
        <f t="shared" si="0"/>
        <v>0</v>
      </c>
      <c r="K31" s="37">
        <f t="shared" si="1"/>
        <v>0</v>
      </c>
      <c r="L31" s="427">
        <f t="shared" si="2"/>
        <v>0</v>
      </c>
      <c r="M31" s="37"/>
      <c r="N31" s="143"/>
      <c r="O31" s="143"/>
      <c r="P31" s="143"/>
      <c r="Q31" s="34"/>
      <c r="R31" s="37"/>
      <c r="S31" s="37">
        <f t="shared" si="3"/>
        <v>0</v>
      </c>
      <c r="T31" s="37">
        <f t="shared" si="4"/>
        <v>0</v>
      </c>
      <c r="U31" s="171">
        <f t="shared" si="5"/>
        <v>0</v>
      </c>
      <c r="V31" s="37"/>
      <c r="W31" s="34"/>
      <c r="X31" s="205">
        <f t="shared" si="6"/>
        <v>0</v>
      </c>
      <c r="Y31" s="37"/>
      <c r="Z31" s="37"/>
      <c r="AA31" s="37"/>
      <c r="AB31" s="352">
        <f t="shared" si="7"/>
        <v>0</v>
      </c>
      <c r="AC31" s="395">
        <v>1.6240000000000001E-2</v>
      </c>
      <c r="AD31" s="195"/>
      <c r="AE31" s="37"/>
      <c r="AF31" s="172">
        <f t="shared" si="8"/>
        <v>1.6240000000000001E-2</v>
      </c>
      <c r="AG31" s="395">
        <v>1.6199999999999999E-2</v>
      </c>
      <c r="AH31" s="37"/>
      <c r="AI31" s="37"/>
      <c r="AJ31" s="195"/>
      <c r="AK31" s="405">
        <f t="shared" si="9"/>
        <v>1.6199999999999999E-2</v>
      </c>
      <c r="AL31" s="395">
        <v>1.6240000000000001E-2</v>
      </c>
      <c r="AM31" s="37"/>
      <c r="AN31" s="37"/>
      <c r="AO31" s="195"/>
      <c r="AP31" s="173">
        <f t="shared" si="10"/>
        <v>0</v>
      </c>
      <c r="AQ31" s="176">
        <f t="shared" si="11"/>
        <v>3.2439999999999997E-2</v>
      </c>
    </row>
    <row r="32" spans="1:43" ht="15" customHeight="1" x14ac:dyDescent="0.3">
      <c r="A32" s="14">
        <v>23</v>
      </c>
      <c r="B32" s="15" t="s">
        <v>185</v>
      </c>
      <c r="C32" s="16" t="s">
        <v>12</v>
      </c>
      <c r="D32" s="37"/>
      <c r="E32" s="143"/>
      <c r="F32" s="143"/>
      <c r="G32" s="143"/>
      <c r="H32" s="34"/>
      <c r="I32" s="37"/>
      <c r="J32" s="37">
        <f t="shared" si="0"/>
        <v>0</v>
      </c>
      <c r="K32" s="37">
        <f t="shared" si="1"/>
        <v>0</v>
      </c>
      <c r="L32" s="427">
        <f t="shared" si="2"/>
        <v>0</v>
      </c>
      <c r="M32" s="37"/>
      <c r="N32" s="143"/>
      <c r="O32" s="143"/>
      <c r="P32" s="143"/>
      <c r="Q32" s="34"/>
      <c r="R32" s="37"/>
      <c r="S32" s="37">
        <f t="shared" si="3"/>
        <v>0</v>
      </c>
      <c r="T32" s="37">
        <f t="shared" si="4"/>
        <v>0</v>
      </c>
      <c r="U32" s="171">
        <f t="shared" si="5"/>
        <v>0</v>
      </c>
      <c r="V32" s="37"/>
      <c r="W32" s="34"/>
      <c r="X32" s="205">
        <f t="shared" si="6"/>
        <v>0</v>
      </c>
      <c r="Y32" s="37"/>
      <c r="Z32" s="37"/>
      <c r="AA32" s="37"/>
      <c r="AB32" s="352">
        <f t="shared" si="7"/>
        <v>0</v>
      </c>
      <c r="AC32" s="195"/>
      <c r="AD32" s="195"/>
      <c r="AE32" s="37"/>
      <c r="AF32" s="172">
        <f t="shared" si="8"/>
        <v>0</v>
      </c>
      <c r="AG32" s="195"/>
      <c r="AH32" s="37"/>
      <c r="AI32" s="37"/>
      <c r="AJ32" s="195"/>
      <c r="AK32" s="405">
        <f t="shared" si="9"/>
        <v>0</v>
      </c>
      <c r="AL32" s="195"/>
      <c r="AM32" s="37"/>
      <c r="AN32" s="37"/>
      <c r="AO32" s="195"/>
      <c r="AP32" s="173">
        <f t="shared" si="10"/>
        <v>0</v>
      </c>
      <c r="AQ32" s="176">
        <f t="shared" si="11"/>
        <v>0</v>
      </c>
    </row>
    <row r="33" spans="1:43" ht="15" customHeight="1" x14ac:dyDescent="0.3">
      <c r="A33" s="14">
        <v>24</v>
      </c>
      <c r="B33" s="22" t="s">
        <v>107</v>
      </c>
      <c r="C33" s="16" t="s">
        <v>12</v>
      </c>
      <c r="D33" s="37"/>
      <c r="E33" s="143"/>
      <c r="F33" s="143"/>
      <c r="G33" s="143"/>
      <c r="H33" s="34"/>
      <c r="I33" s="37"/>
      <c r="J33" s="37">
        <f t="shared" si="0"/>
        <v>0</v>
      </c>
      <c r="K33" s="37">
        <f t="shared" si="1"/>
        <v>0</v>
      </c>
      <c r="L33" s="427">
        <f t="shared" si="2"/>
        <v>0</v>
      </c>
      <c r="M33" s="37"/>
      <c r="N33" s="143"/>
      <c r="O33" s="143"/>
      <c r="P33" s="143"/>
      <c r="Q33" s="34"/>
      <c r="R33" s="37"/>
      <c r="S33" s="37">
        <f t="shared" si="3"/>
        <v>0</v>
      </c>
      <c r="T33" s="37">
        <f t="shared" si="4"/>
        <v>0</v>
      </c>
      <c r="U33" s="171">
        <f t="shared" si="5"/>
        <v>0</v>
      </c>
      <c r="V33" s="37"/>
      <c r="W33" s="34"/>
      <c r="X33" s="205">
        <f t="shared" si="6"/>
        <v>0</v>
      </c>
      <c r="Y33" s="37"/>
      <c r="Z33" s="37"/>
      <c r="AA33" s="37"/>
      <c r="AB33" s="352">
        <f t="shared" si="7"/>
        <v>0</v>
      </c>
      <c r="AC33" s="195"/>
      <c r="AD33" s="195"/>
      <c r="AE33" s="37"/>
      <c r="AF33" s="172">
        <f t="shared" si="8"/>
        <v>0</v>
      </c>
      <c r="AG33" s="195"/>
      <c r="AH33" s="37"/>
      <c r="AI33" s="37"/>
      <c r="AJ33" s="195"/>
      <c r="AK33" s="405">
        <f t="shared" si="9"/>
        <v>0</v>
      </c>
      <c r="AL33" s="195"/>
      <c r="AM33" s="37"/>
      <c r="AN33" s="37"/>
      <c r="AO33" s="195"/>
      <c r="AP33" s="173">
        <f t="shared" si="10"/>
        <v>0</v>
      </c>
      <c r="AQ33" s="176">
        <f t="shared" si="11"/>
        <v>0</v>
      </c>
    </row>
    <row r="34" spans="1:43" ht="15" customHeight="1" x14ac:dyDescent="0.3">
      <c r="A34" s="14">
        <v>25</v>
      </c>
      <c r="B34" s="21" t="s">
        <v>184</v>
      </c>
      <c r="C34" s="16" t="s">
        <v>12</v>
      </c>
      <c r="D34" s="37"/>
      <c r="E34" s="143"/>
      <c r="F34" s="143"/>
      <c r="G34" s="143"/>
      <c r="H34" s="34"/>
      <c r="I34" s="37"/>
      <c r="J34" s="37">
        <f t="shared" si="0"/>
        <v>0</v>
      </c>
      <c r="K34" s="37">
        <f t="shared" si="1"/>
        <v>0</v>
      </c>
      <c r="L34" s="427">
        <f t="shared" si="2"/>
        <v>0</v>
      </c>
      <c r="M34" s="37"/>
      <c r="N34" s="143"/>
      <c r="O34" s="143"/>
      <c r="P34" s="143"/>
      <c r="Q34" s="34"/>
      <c r="R34" s="37"/>
      <c r="S34" s="37">
        <f t="shared" si="3"/>
        <v>0</v>
      </c>
      <c r="T34" s="37">
        <f t="shared" si="4"/>
        <v>0</v>
      </c>
      <c r="U34" s="171">
        <f t="shared" si="5"/>
        <v>0</v>
      </c>
      <c r="V34" s="37"/>
      <c r="W34" s="34"/>
      <c r="X34" s="205">
        <f t="shared" si="6"/>
        <v>0</v>
      </c>
      <c r="Y34" s="37"/>
      <c r="Z34" s="37"/>
      <c r="AA34" s="37"/>
      <c r="AB34" s="352">
        <f t="shared" si="7"/>
        <v>0</v>
      </c>
      <c r="AC34" s="195"/>
      <c r="AD34" s="195"/>
      <c r="AE34" s="37"/>
      <c r="AF34" s="172">
        <f t="shared" si="8"/>
        <v>0</v>
      </c>
      <c r="AG34" s="195"/>
      <c r="AH34" s="37"/>
      <c r="AI34" s="37"/>
      <c r="AJ34" s="195"/>
      <c r="AK34" s="405">
        <f t="shared" si="9"/>
        <v>0</v>
      </c>
      <c r="AL34" s="195"/>
      <c r="AM34" s="37"/>
      <c r="AN34" s="37"/>
      <c r="AO34" s="195"/>
      <c r="AP34" s="173">
        <f t="shared" si="10"/>
        <v>0</v>
      </c>
      <c r="AQ34" s="176">
        <f t="shared" si="11"/>
        <v>0</v>
      </c>
    </row>
    <row r="35" spans="1:43" ht="15" customHeight="1" x14ac:dyDescent="0.3">
      <c r="A35" s="14">
        <v>26</v>
      </c>
      <c r="B35" s="21" t="s">
        <v>116</v>
      </c>
      <c r="C35" s="16" t="s">
        <v>12</v>
      </c>
      <c r="D35" s="37"/>
      <c r="E35" s="143"/>
      <c r="F35" s="143"/>
      <c r="G35" s="143"/>
      <c r="H35" s="34"/>
      <c r="I35" s="37"/>
      <c r="J35" s="37">
        <f t="shared" si="0"/>
        <v>0</v>
      </c>
      <c r="K35" s="37">
        <f t="shared" si="1"/>
        <v>0</v>
      </c>
      <c r="L35" s="427">
        <f t="shared" si="2"/>
        <v>0</v>
      </c>
      <c r="M35" s="37"/>
      <c r="N35" s="143"/>
      <c r="O35" s="143"/>
      <c r="P35" s="143"/>
      <c r="Q35" s="34"/>
      <c r="R35" s="37"/>
      <c r="S35" s="37">
        <f t="shared" si="3"/>
        <v>0</v>
      </c>
      <c r="T35" s="37">
        <f t="shared" si="4"/>
        <v>0</v>
      </c>
      <c r="U35" s="171">
        <f t="shared" si="5"/>
        <v>0</v>
      </c>
      <c r="V35" s="37"/>
      <c r="W35" s="34"/>
      <c r="X35" s="205">
        <f t="shared" si="6"/>
        <v>0</v>
      </c>
      <c r="Y35" s="37"/>
      <c r="Z35" s="37"/>
      <c r="AA35" s="37"/>
      <c r="AB35" s="352">
        <f t="shared" si="7"/>
        <v>0</v>
      </c>
      <c r="AC35" s="195"/>
      <c r="AD35" s="195"/>
      <c r="AE35" s="37"/>
      <c r="AF35" s="172">
        <f t="shared" si="8"/>
        <v>0</v>
      </c>
      <c r="AG35" s="195"/>
      <c r="AH35" s="37"/>
      <c r="AI35" s="37"/>
      <c r="AJ35" s="195"/>
      <c r="AK35" s="405">
        <f t="shared" si="9"/>
        <v>0</v>
      </c>
      <c r="AL35" s="195"/>
      <c r="AM35" s="37"/>
      <c r="AN35" s="37"/>
      <c r="AO35" s="195"/>
      <c r="AP35" s="173">
        <f t="shared" si="10"/>
        <v>0</v>
      </c>
      <c r="AQ35" s="176">
        <f t="shared" si="11"/>
        <v>0</v>
      </c>
    </row>
    <row r="36" spans="1:43" ht="15" customHeight="1" x14ac:dyDescent="0.3">
      <c r="A36" s="6"/>
      <c r="B36" s="63" t="s">
        <v>20</v>
      </c>
      <c r="C36" s="51"/>
      <c r="D36" s="37"/>
      <c r="E36" s="143"/>
      <c r="F36" s="143"/>
      <c r="G36" s="143"/>
      <c r="H36" s="34"/>
      <c r="I36" s="37"/>
      <c r="J36" s="37">
        <f t="shared" si="0"/>
        <v>0</v>
      </c>
      <c r="K36" s="37">
        <f t="shared" si="1"/>
        <v>0</v>
      </c>
      <c r="L36" s="427">
        <f t="shared" si="2"/>
        <v>0</v>
      </c>
      <c r="M36" s="37"/>
      <c r="N36" s="143"/>
      <c r="O36" s="143"/>
      <c r="P36" s="143"/>
      <c r="Q36" s="34"/>
      <c r="R36" s="37"/>
      <c r="S36" s="37">
        <f t="shared" si="3"/>
        <v>0</v>
      </c>
      <c r="T36" s="37">
        <f t="shared" si="4"/>
        <v>0</v>
      </c>
      <c r="U36" s="171">
        <f t="shared" si="5"/>
        <v>0</v>
      </c>
      <c r="V36" s="37"/>
      <c r="W36" s="34"/>
      <c r="X36" s="205">
        <f t="shared" si="6"/>
        <v>0</v>
      </c>
      <c r="Y36" s="37"/>
      <c r="Z36" s="37"/>
      <c r="AA36" s="37"/>
      <c r="AB36" s="352">
        <f t="shared" si="7"/>
        <v>0</v>
      </c>
      <c r="AC36" s="195"/>
      <c r="AD36" s="195"/>
      <c r="AE36" s="37"/>
      <c r="AF36" s="172">
        <f t="shared" si="8"/>
        <v>0</v>
      </c>
      <c r="AG36" s="195"/>
      <c r="AH36" s="37"/>
      <c r="AI36" s="37"/>
      <c r="AJ36" s="195"/>
      <c r="AK36" s="405">
        <f t="shared" si="9"/>
        <v>0</v>
      </c>
      <c r="AL36" s="195"/>
      <c r="AM36" s="37"/>
      <c r="AN36" s="37"/>
      <c r="AO36" s="195"/>
      <c r="AP36" s="173">
        <f t="shared" si="10"/>
        <v>0</v>
      </c>
      <c r="AQ36" s="176">
        <f t="shared" si="11"/>
        <v>0</v>
      </c>
    </row>
    <row r="37" spans="1:43" ht="15" customHeight="1" x14ac:dyDescent="0.3">
      <c r="A37" s="14">
        <v>27</v>
      </c>
      <c r="B37" s="18" t="s">
        <v>21</v>
      </c>
      <c r="C37" s="19" t="s">
        <v>12</v>
      </c>
      <c r="D37" s="37"/>
      <c r="E37" s="143"/>
      <c r="F37" s="143"/>
      <c r="G37" s="143"/>
      <c r="H37" s="34"/>
      <c r="I37" s="37"/>
      <c r="J37" s="37">
        <f t="shared" si="0"/>
        <v>0</v>
      </c>
      <c r="K37" s="37">
        <f t="shared" si="1"/>
        <v>0</v>
      </c>
      <c r="L37" s="427">
        <f t="shared" si="2"/>
        <v>0</v>
      </c>
      <c r="M37" s="37"/>
      <c r="N37" s="143"/>
      <c r="O37" s="143"/>
      <c r="P37" s="143"/>
      <c r="Q37" s="34"/>
      <c r="R37" s="37"/>
      <c r="S37" s="37">
        <f t="shared" si="3"/>
        <v>0</v>
      </c>
      <c r="T37" s="37">
        <f t="shared" si="4"/>
        <v>0</v>
      </c>
      <c r="U37" s="171">
        <f t="shared" si="5"/>
        <v>0</v>
      </c>
      <c r="V37" s="37"/>
      <c r="W37" s="34"/>
      <c r="X37" s="205">
        <f t="shared" si="6"/>
        <v>0</v>
      </c>
      <c r="Y37" s="37"/>
      <c r="Z37" s="37"/>
      <c r="AA37" s="37"/>
      <c r="AB37" s="352">
        <f t="shared" si="7"/>
        <v>0</v>
      </c>
      <c r="AC37" s="195"/>
      <c r="AD37" s="195"/>
      <c r="AE37" s="37"/>
      <c r="AF37" s="172">
        <f t="shared" si="8"/>
        <v>0</v>
      </c>
      <c r="AG37" s="195"/>
      <c r="AH37" s="37"/>
      <c r="AI37" s="37"/>
      <c r="AJ37" s="195"/>
      <c r="AK37" s="405">
        <f t="shared" si="9"/>
        <v>0</v>
      </c>
      <c r="AL37" s="195"/>
      <c r="AM37" s="37"/>
      <c r="AN37" s="37"/>
      <c r="AO37" s="195"/>
      <c r="AP37" s="173">
        <f t="shared" si="10"/>
        <v>0</v>
      </c>
      <c r="AQ37" s="176">
        <f t="shared" si="11"/>
        <v>0</v>
      </c>
    </row>
    <row r="38" spans="1:43" ht="15" customHeight="1" x14ac:dyDescent="0.3">
      <c r="A38" s="14">
        <v>28</v>
      </c>
      <c r="B38" s="18" t="s">
        <v>22</v>
      </c>
      <c r="C38" s="19" t="s">
        <v>12</v>
      </c>
      <c r="D38" s="37"/>
      <c r="E38" s="143"/>
      <c r="F38" s="143"/>
      <c r="G38" s="143"/>
      <c r="H38" s="34"/>
      <c r="I38" s="37"/>
      <c r="J38" s="37">
        <f t="shared" si="0"/>
        <v>0</v>
      </c>
      <c r="K38" s="37">
        <f t="shared" si="1"/>
        <v>0</v>
      </c>
      <c r="L38" s="427">
        <f t="shared" si="2"/>
        <v>0</v>
      </c>
      <c r="M38" s="37"/>
      <c r="N38" s="143"/>
      <c r="O38" s="143"/>
      <c r="P38" s="143"/>
      <c r="Q38" s="34"/>
      <c r="R38" s="37"/>
      <c r="S38" s="37">
        <f t="shared" si="3"/>
        <v>0</v>
      </c>
      <c r="T38" s="37">
        <f t="shared" si="4"/>
        <v>0</v>
      </c>
      <c r="U38" s="171">
        <f t="shared" si="5"/>
        <v>0</v>
      </c>
      <c r="V38" s="37"/>
      <c r="W38" s="34"/>
      <c r="X38" s="205">
        <f t="shared" si="6"/>
        <v>0</v>
      </c>
      <c r="Y38" s="37"/>
      <c r="Z38" s="37"/>
      <c r="AA38" s="37"/>
      <c r="AB38" s="352">
        <f t="shared" si="7"/>
        <v>0</v>
      </c>
      <c r="AC38" s="195"/>
      <c r="AD38" s="195"/>
      <c r="AE38" s="37"/>
      <c r="AF38" s="172">
        <f t="shared" si="8"/>
        <v>0</v>
      </c>
      <c r="AG38" s="195"/>
      <c r="AH38" s="37"/>
      <c r="AI38" s="37"/>
      <c r="AJ38" s="195"/>
      <c r="AK38" s="405">
        <f t="shared" si="9"/>
        <v>0</v>
      </c>
      <c r="AL38" s="195"/>
      <c r="AM38" s="37"/>
      <c r="AN38" s="37"/>
      <c r="AO38" s="195"/>
      <c r="AP38" s="173">
        <f t="shared" si="10"/>
        <v>0</v>
      </c>
      <c r="AQ38" s="176">
        <f t="shared" si="11"/>
        <v>0</v>
      </c>
    </row>
    <row r="39" spans="1:43" ht="15" customHeight="1" x14ac:dyDescent="0.3">
      <c r="A39" s="14">
        <v>29</v>
      </c>
      <c r="B39" s="30" t="s">
        <v>224</v>
      </c>
      <c r="C39" s="19" t="s">
        <v>12</v>
      </c>
      <c r="D39" s="37"/>
      <c r="E39" s="143"/>
      <c r="F39" s="143"/>
      <c r="G39" s="143"/>
      <c r="H39" s="34"/>
      <c r="I39" s="37"/>
      <c r="J39" s="37">
        <f t="shared" si="0"/>
        <v>0</v>
      </c>
      <c r="K39" s="37">
        <f t="shared" si="1"/>
        <v>0</v>
      </c>
      <c r="L39" s="427">
        <f t="shared" si="2"/>
        <v>0</v>
      </c>
      <c r="M39" s="37"/>
      <c r="N39" s="143"/>
      <c r="O39" s="143"/>
      <c r="P39" s="143"/>
      <c r="Q39" s="34"/>
      <c r="R39" s="37"/>
      <c r="S39" s="37">
        <f t="shared" si="3"/>
        <v>0</v>
      </c>
      <c r="T39" s="37">
        <f t="shared" si="4"/>
        <v>0</v>
      </c>
      <c r="U39" s="171">
        <f t="shared" si="5"/>
        <v>0</v>
      </c>
      <c r="V39" s="37"/>
      <c r="W39" s="34"/>
      <c r="X39" s="205">
        <f t="shared" si="6"/>
        <v>0</v>
      </c>
      <c r="Y39" s="37"/>
      <c r="Z39" s="37"/>
      <c r="AA39" s="37"/>
      <c r="AB39" s="352">
        <f t="shared" si="7"/>
        <v>0</v>
      </c>
      <c r="AC39" s="195"/>
      <c r="AD39" s="195"/>
      <c r="AE39" s="37"/>
      <c r="AF39" s="172">
        <f t="shared" si="8"/>
        <v>0</v>
      </c>
      <c r="AG39" s="195"/>
      <c r="AH39" s="37"/>
      <c r="AI39" s="37"/>
      <c r="AJ39" s="195"/>
      <c r="AK39" s="405">
        <f t="shared" si="9"/>
        <v>0</v>
      </c>
      <c r="AL39" s="195"/>
      <c r="AM39" s="37"/>
      <c r="AN39" s="37"/>
      <c r="AO39" s="195"/>
      <c r="AP39" s="173">
        <f t="shared" si="10"/>
        <v>0</v>
      </c>
      <c r="AQ39" s="176">
        <f t="shared" si="11"/>
        <v>0</v>
      </c>
    </row>
    <row r="40" spans="1:43" ht="15" customHeight="1" x14ac:dyDescent="0.3">
      <c r="A40" s="6"/>
      <c r="B40" s="63" t="s">
        <v>23</v>
      </c>
      <c r="C40" s="51"/>
      <c r="D40" s="144"/>
      <c r="E40" s="145"/>
      <c r="F40" s="145"/>
      <c r="G40" s="145"/>
      <c r="H40" s="32"/>
      <c r="I40" s="146"/>
      <c r="J40" s="37">
        <f t="shared" si="0"/>
        <v>0</v>
      </c>
      <c r="K40" s="37">
        <f t="shared" si="1"/>
        <v>0</v>
      </c>
      <c r="L40" s="427">
        <f t="shared" si="2"/>
        <v>0</v>
      </c>
      <c r="M40" s="144"/>
      <c r="N40" s="145"/>
      <c r="O40" s="145"/>
      <c r="P40" s="145"/>
      <c r="Q40" s="32"/>
      <c r="R40" s="146"/>
      <c r="S40" s="37">
        <f t="shared" si="3"/>
        <v>0</v>
      </c>
      <c r="T40" s="37">
        <f t="shared" si="4"/>
        <v>0</v>
      </c>
      <c r="U40" s="171">
        <f t="shared" si="5"/>
        <v>0</v>
      </c>
      <c r="V40" s="146"/>
      <c r="W40" s="32"/>
      <c r="X40" s="205">
        <f t="shared" si="6"/>
        <v>0</v>
      </c>
      <c r="Y40" s="146"/>
      <c r="Z40" s="146"/>
      <c r="AA40" s="146"/>
      <c r="AB40" s="352">
        <f t="shared" si="7"/>
        <v>0</v>
      </c>
      <c r="AC40" s="196"/>
      <c r="AD40" s="196"/>
      <c r="AE40" s="146"/>
      <c r="AF40" s="172">
        <f t="shared" si="8"/>
        <v>0</v>
      </c>
      <c r="AG40" s="196"/>
      <c r="AH40" s="146"/>
      <c r="AI40" s="146"/>
      <c r="AJ40" s="196"/>
      <c r="AK40" s="405">
        <f t="shared" si="9"/>
        <v>0</v>
      </c>
      <c r="AL40" s="196"/>
      <c r="AM40" s="146"/>
      <c r="AN40" s="146"/>
      <c r="AO40" s="196"/>
      <c r="AP40" s="173">
        <f t="shared" si="10"/>
        <v>0</v>
      </c>
      <c r="AQ40" s="176">
        <f t="shared" si="11"/>
        <v>0</v>
      </c>
    </row>
    <row r="41" spans="1:43" ht="15" customHeight="1" x14ac:dyDescent="0.3">
      <c r="A41" s="14">
        <v>30</v>
      </c>
      <c r="B41" s="15" t="s">
        <v>24</v>
      </c>
      <c r="C41" s="16" t="s">
        <v>12</v>
      </c>
      <c r="D41" s="37"/>
      <c r="E41" s="143"/>
      <c r="F41" s="143"/>
      <c r="G41" s="143"/>
      <c r="H41" s="34"/>
      <c r="I41" s="37"/>
      <c r="J41" s="37">
        <f t="shared" si="0"/>
        <v>0</v>
      </c>
      <c r="K41" s="37">
        <f t="shared" si="1"/>
        <v>0</v>
      </c>
      <c r="L41" s="427">
        <f t="shared" si="2"/>
        <v>0</v>
      </c>
      <c r="M41" s="37"/>
      <c r="N41" s="143"/>
      <c r="O41" s="143"/>
      <c r="P41" s="143"/>
      <c r="Q41" s="34"/>
      <c r="R41" s="37"/>
      <c r="S41" s="37">
        <f t="shared" si="3"/>
        <v>0</v>
      </c>
      <c r="T41" s="37">
        <f t="shared" si="4"/>
        <v>0</v>
      </c>
      <c r="U41" s="171">
        <f t="shared" si="5"/>
        <v>0</v>
      </c>
      <c r="V41" s="37"/>
      <c r="W41" s="34"/>
      <c r="X41" s="205">
        <f t="shared" si="6"/>
        <v>0</v>
      </c>
      <c r="Y41" s="37"/>
      <c r="Z41" s="37"/>
      <c r="AA41" s="37"/>
      <c r="AB41" s="352">
        <f t="shared" si="7"/>
        <v>0</v>
      </c>
      <c r="AC41" s="195"/>
      <c r="AD41" s="195"/>
      <c r="AE41" s="37"/>
      <c r="AF41" s="172">
        <f t="shared" si="8"/>
        <v>0</v>
      </c>
      <c r="AG41" s="195"/>
      <c r="AH41" s="37"/>
      <c r="AI41" s="37"/>
      <c r="AJ41" s="195"/>
      <c r="AK41" s="405">
        <f t="shared" si="9"/>
        <v>0</v>
      </c>
      <c r="AL41" s="195"/>
      <c r="AM41" s="37"/>
      <c r="AN41" s="37"/>
      <c r="AO41" s="195"/>
      <c r="AP41" s="173">
        <f t="shared" si="10"/>
        <v>0</v>
      </c>
      <c r="AQ41" s="176">
        <f t="shared" si="11"/>
        <v>0</v>
      </c>
    </row>
    <row r="42" spans="1:43" ht="15" customHeight="1" x14ac:dyDescent="0.3">
      <c r="A42" s="14">
        <v>31</v>
      </c>
      <c r="B42" s="18" t="s">
        <v>25</v>
      </c>
      <c r="C42" s="19" t="s">
        <v>12</v>
      </c>
      <c r="D42" s="37"/>
      <c r="E42" s="143"/>
      <c r="F42" s="143"/>
      <c r="G42" s="143"/>
      <c r="H42" s="34"/>
      <c r="I42" s="37"/>
      <c r="J42" s="37">
        <f t="shared" si="0"/>
        <v>0</v>
      </c>
      <c r="K42" s="37">
        <f t="shared" si="1"/>
        <v>0</v>
      </c>
      <c r="L42" s="427">
        <f t="shared" si="2"/>
        <v>0</v>
      </c>
      <c r="M42" s="37"/>
      <c r="N42" s="143"/>
      <c r="O42" s="143"/>
      <c r="P42" s="143"/>
      <c r="Q42" s="34"/>
      <c r="R42" s="37"/>
      <c r="S42" s="37">
        <f t="shared" si="3"/>
        <v>0</v>
      </c>
      <c r="T42" s="37">
        <f t="shared" si="4"/>
        <v>0</v>
      </c>
      <c r="U42" s="171">
        <f t="shared" si="5"/>
        <v>0</v>
      </c>
      <c r="V42" s="37"/>
      <c r="W42" s="34"/>
      <c r="X42" s="205">
        <f t="shared" si="6"/>
        <v>0</v>
      </c>
      <c r="Y42" s="37"/>
      <c r="Z42" s="37"/>
      <c r="AA42" s="37"/>
      <c r="AB42" s="352">
        <f t="shared" si="7"/>
        <v>0</v>
      </c>
      <c r="AC42" s="195"/>
      <c r="AD42" s="195"/>
      <c r="AE42" s="37"/>
      <c r="AF42" s="172">
        <f t="shared" si="8"/>
        <v>0</v>
      </c>
      <c r="AG42" s="195"/>
      <c r="AH42" s="37"/>
      <c r="AI42" s="37"/>
      <c r="AJ42" s="195"/>
      <c r="AK42" s="405">
        <f t="shared" si="9"/>
        <v>0</v>
      </c>
      <c r="AL42" s="195"/>
      <c r="AM42" s="37"/>
      <c r="AN42" s="37"/>
      <c r="AO42" s="195"/>
      <c r="AP42" s="173">
        <f t="shared" si="10"/>
        <v>0</v>
      </c>
      <c r="AQ42" s="176">
        <f t="shared" si="11"/>
        <v>0</v>
      </c>
    </row>
    <row r="43" spans="1:43" ht="15" customHeight="1" x14ac:dyDescent="0.3">
      <c r="A43" s="14">
        <v>32</v>
      </c>
      <c r="B43" s="18" t="s">
        <v>26</v>
      </c>
      <c r="C43" s="19" t="s">
        <v>12</v>
      </c>
      <c r="D43" s="37"/>
      <c r="E43" s="143"/>
      <c r="F43" s="143"/>
      <c r="G43" s="143"/>
      <c r="H43" s="34"/>
      <c r="I43" s="37"/>
      <c r="J43" s="37">
        <f t="shared" si="0"/>
        <v>0</v>
      </c>
      <c r="K43" s="37">
        <f t="shared" si="1"/>
        <v>0</v>
      </c>
      <c r="L43" s="427">
        <f t="shared" si="2"/>
        <v>0</v>
      </c>
      <c r="M43" s="37"/>
      <c r="N43" s="143"/>
      <c r="O43" s="143"/>
      <c r="P43" s="143"/>
      <c r="Q43" s="34"/>
      <c r="R43" s="37"/>
      <c r="S43" s="37">
        <f t="shared" si="3"/>
        <v>0</v>
      </c>
      <c r="T43" s="37">
        <f t="shared" si="4"/>
        <v>0</v>
      </c>
      <c r="U43" s="171">
        <f t="shared" si="5"/>
        <v>0</v>
      </c>
      <c r="V43" s="37"/>
      <c r="W43" s="34"/>
      <c r="X43" s="205">
        <f t="shared" si="6"/>
        <v>0</v>
      </c>
      <c r="Y43" s="37"/>
      <c r="Z43" s="37"/>
      <c r="AA43" s="37"/>
      <c r="AB43" s="352">
        <f t="shared" si="7"/>
        <v>0</v>
      </c>
      <c r="AC43" s="195"/>
      <c r="AD43" s="195"/>
      <c r="AE43" s="37"/>
      <c r="AF43" s="172">
        <f t="shared" si="8"/>
        <v>0</v>
      </c>
      <c r="AG43" s="195"/>
      <c r="AH43" s="37"/>
      <c r="AI43" s="37"/>
      <c r="AJ43" s="195"/>
      <c r="AK43" s="405">
        <f t="shared" si="9"/>
        <v>0</v>
      </c>
      <c r="AL43" s="195"/>
      <c r="AM43" s="37"/>
      <c r="AN43" s="37"/>
      <c r="AO43" s="195"/>
      <c r="AP43" s="173">
        <f t="shared" si="10"/>
        <v>0</v>
      </c>
      <c r="AQ43" s="176">
        <f t="shared" si="11"/>
        <v>0</v>
      </c>
    </row>
    <row r="44" spans="1:43" ht="15" customHeight="1" x14ac:dyDescent="0.3">
      <c r="A44" s="14">
        <v>33</v>
      </c>
      <c r="B44" s="18" t="s">
        <v>27</v>
      </c>
      <c r="C44" s="19" t="s">
        <v>12</v>
      </c>
      <c r="D44" s="37"/>
      <c r="E44" s="143"/>
      <c r="F44" s="143"/>
      <c r="G44" s="143"/>
      <c r="H44" s="34"/>
      <c r="I44" s="37"/>
      <c r="J44" s="37">
        <f t="shared" si="0"/>
        <v>0</v>
      </c>
      <c r="K44" s="37">
        <f t="shared" si="1"/>
        <v>0</v>
      </c>
      <c r="L44" s="427">
        <f t="shared" si="2"/>
        <v>0</v>
      </c>
      <c r="M44" s="37"/>
      <c r="N44" s="143"/>
      <c r="O44" s="143"/>
      <c r="P44" s="143"/>
      <c r="Q44" s="34"/>
      <c r="R44" s="37"/>
      <c r="S44" s="37">
        <f t="shared" si="3"/>
        <v>0</v>
      </c>
      <c r="T44" s="37">
        <f t="shared" si="4"/>
        <v>0</v>
      </c>
      <c r="U44" s="171">
        <f t="shared" si="5"/>
        <v>0</v>
      </c>
      <c r="V44" s="37"/>
      <c r="W44" s="34"/>
      <c r="X44" s="205">
        <f t="shared" si="6"/>
        <v>0</v>
      </c>
      <c r="Y44" s="37"/>
      <c r="Z44" s="37"/>
      <c r="AA44" s="37"/>
      <c r="AB44" s="352">
        <f t="shared" si="7"/>
        <v>0</v>
      </c>
      <c r="AC44" s="195"/>
      <c r="AD44" s="195"/>
      <c r="AE44" s="37"/>
      <c r="AF44" s="172">
        <f t="shared" si="8"/>
        <v>0</v>
      </c>
      <c r="AG44" s="195"/>
      <c r="AH44" s="37"/>
      <c r="AI44" s="37"/>
      <c r="AJ44" s="195"/>
      <c r="AK44" s="405">
        <f t="shared" si="9"/>
        <v>0</v>
      </c>
      <c r="AL44" s="195"/>
      <c r="AM44" s="37"/>
      <c r="AN44" s="37"/>
      <c r="AO44" s="195"/>
      <c r="AP44" s="173">
        <f t="shared" si="10"/>
        <v>0</v>
      </c>
      <c r="AQ44" s="176">
        <f t="shared" si="11"/>
        <v>0</v>
      </c>
    </row>
    <row r="45" spans="1:43" ht="15" customHeight="1" x14ac:dyDescent="0.3">
      <c r="A45" s="14">
        <v>34</v>
      </c>
      <c r="B45" s="15" t="s">
        <v>28</v>
      </c>
      <c r="C45" s="16" t="s">
        <v>12</v>
      </c>
      <c r="D45" s="37"/>
      <c r="E45" s="143"/>
      <c r="F45" s="143"/>
      <c r="G45" s="143"/>
      <c r="H45" s="34"/>
      <c r="I45" s="37"/>
      <c r="J45" s="37">
        <f t="shared" si="0"/>
        <v>0</v>
      </c>
      <c r="K45" s="37">
        <f t="shared" si="1"/>
        <v>0</v>
      </c>
      <c r="L45" s="427">
        <f t="shared" si="2"/>
        <v>0</v>
      </c>
      <c r="M45" s="37"/>
      <c r="N45" s="143"/>
      <c r="O45" s="143"/>
      <c r="P45" s="143"/>
      <c r="Q45" s="34"/>
      <c r="R45" s="37"/>
      <c r="S45" s="37">
        <f t="shared" si="3"/>
        <v>0</v>
      </c>
      <c r="T45" s="37">
        <f t="shared" si="4"/>
        <v>0</v>
      </c>
      <c r="U45" s="171">
        <f t="shared" si="5"/>
        <v>0</v>
      </c>
      <c r="V45" s="37"/>
      <c r="W45" s="34"/>
      <c r="X45" s="205">
        <f t="shared" si="6"/>
        <v>0</v>
      </c>
      <c r="Y45" s="37"/>
      <c r="Z45" s="37"/>
      <c r="AA45" s="37"/>
      <c r="AB45" s="352">
        <f t="shared" si="7"/>
        <v>0</v>
      </c>
      <c r="AC45" s="195"/>
      <c r="AD45" s="195"/>
      <c r="AE45" s="37"/>
      <c r="AF45" s="172">
        <f t="shared" si="8"/>
        <v>0</v>
      </c>
      <c r="AG45" s="195"/>
      <c r="AH45" s="37"/>
      <c r="AI45" s="37"/>
      <c r="AJ45" s="195"/>
      <c r="AK45" s="405">
        <f t="shared" si="9"/>
        <v>0</v>
      </c>
      <c r="AL45" s="195"/>
      <c r="AM45" s="37"/>
      <c r="AN45" s="37"/>
      <c r="AO45" s="195"/>
      <c r="AP45" s="173">
        <f t="shared" si="10"/>
        <v>0</v>
      </c>
      <c r="AQ45" s="176">
        <f t="shared" si="11"/>
        <v>0</v>
      </c>
    </row>
    <row r="46" spans="1:43" x14ac:dyDescent="0.3">
      <c r="A46" s="14">
        <v>35</v>
      </c>
      <c r="B46" s="15" t="s">
        <v>29</v>
      </c>
      <c r="C46" s="16" t="s">
        <v>12</v>
      </c>
      <c r="D46" s="37"/>
      <c r="E46" s="143"/>
      <c r="F46" s="143"/>
      <c r="G46" s="143"/>
      <c r="H46" s="34"/>
      <c r="I46" s="37"/>
      <c r="J46" s="37">
        <f t="shared" si="0"/>
        <v>0</v>
      </c>
      <c r="K46" s="37">
        <f t="shared" si="1"/>
        <v>0</v>
      </c>
      <c r="L46" s="427">
        <f t="shared" si="2"/>
        <v>0</v>
      </c>
      <c r="M46" s="37"/>
      <c r="N46" s="143"/>
      <c r="O46" s="143"/>
      <c r="P46" s="143"/>
      <c r="Q46" s="34"/>
      <c r="R46" s="37"/>
      <c r="S46" s="37">
        <f t="shared" si="3"/>
        <v>0</v>
      </c>
      <c r="T46" s="37">
        <f t="shared" si="4"/>
        <v>0</v>
      </c>
      <c r="U46" s="171">
        <f t="shared" si="5"/>
        <v>0</v>
      </c>
      <c r="V46" s="37"/>
      <c r="W46" s="34"/>
      <c r="X46" s="205">
        <f t="shared" si="6"/>
        <v>0</v>
      </c>
      <c r="Y46" s="37"/>
      <c r="Z46" s="37"/>
      <c r="AA46" s="37"/>
      <c r="AB46" s="352">
        <f t="shared" si="7"/>
        <v>0</v>
      </c>
      <c r="AC46" s="195"/>
      <c r="AD46" s="195"/>
      <c r="AE46" s="37"/>
      <c r="AF46" s="172">
        <f t="shared" si="8"/>
        <v>0</v>
      </c>
      <c r="AG46" s="195"/>
      <c r="AH46" s="37"/>
      <c r="AI46" s="37"/>
      <c r="AJ46" s="195"/>
      <c r="AK46" s="405">
        <f t="shared" si="9"/>
        <v>0</v>
      </c>
      <c r="AL46" s="195"/>
      <c r="AM46" s="37"/>
      <c r="AN46" s="37"/>
      <c r="AO46" s="195"/>
      <c r="AP46" s="173">
        <f t="shared" si="10"/>
        <v>0</v>
      </c>
      <c r="AQ46" s="176">
        <f t="shared" si="11"/>
        <v>0</v>
      </c>
    </row>
    <row r="47" spans="1:43" ht="15" customHeight="1" x14ac:dyDescent="0.3">
      <c r="A47" s="14">
        <v>36</v>
      </c>
      <c r="B47" s="15" t="s">
        <v>30</v>
      </c>
      <c r="C47" s="16" t="s">
        <v>12</v>
      </c>
      <c r="D47" s="37"/>
      <c r="E47" s="143"/>
      <c r="F47" s="143"/>
      <c r="G47" s="143"/>
      <c r="H47" s="34"/>
      <c r="I47" s="37"/>
      <c r="J47" s="37">
        <f t="shared" si="0"/>
        <v>0</v>
      </c>
      <c r="K47" s="37">
        <f t="shared" si="1"/>
        <v>0</v>
      </c>
      <c r="L47" s="427">
        <f t="shared" si="2"/>
        <v>0</v>
      </c>
      <c r="M47" s="37"/>
      <c r="N47" s="143"/>
      <c r="O47" s="143"/>
      <c r="P47" s="143"/>
      <c r="Q47" s="34"/>
      <c r="R47" s="37"/>
      <c r="S47" s="37">
        <f t="shared" si="3"/>
        <v>0</v>
      </c>
      <c r="T47" s="37">
        <f t="shared" si="4"/>
        <v>0</v>
      </c>
      <c r="U47" s="171">
        <f t="shared" si="5"/>
        <v>0</v>
      </c>
      <c r="V47" s="37"/>
      <c r="W47" s="34"/>
      <c r="X47" s="205">
        <f t="shared" si="6"/>
        <v>0</v>
      </c>
      <c r="Y47" s="37"/>
      <c r="Z47" s="37"/>
      <c r="AA47" s="37"/>
      <c r="AB47" s="352">
        <f t="shared" si="7"/>
        <v>0</v>
      </c>
      <c r="AC47" s="195"/>
      <c r="AD47" s="195"/>
      <c r="AE47" s="37"/>
      <c r="AF47" s="172">
        <f t="shared" si="8"/>
        <v>0</v>
      </c>
      <c r="AG47" s="195"/>
      <c r="AH47" s="37"/>
      <c r="AI47" s="37"/>
      <c r="AJ47" s="195"/>
      <c r="AK47" s="405">
        <f t="shared" si="9"/>
        <v>0</v>
      </c>
      <c r="AL47" s="195"/>
      <c r="AM47" s="37"/>
      <c r="AN47" s="37"/>
      <c r="AO47" s="195"/>
      <c r="AP47" s="173">
        <f t="shared" si="10"/>
        <v>0</v>
      </c>
      <c r="AQ47" s="176">
        <f t="shared" si="11"/>
        <v>0</v>
      </c>
    </row>
    <row r="48" spans="1:43" x14ac:dyDescent="0.3">
      <c r="A48" s="14">
        <v>37</v>
      </c>
      <c r="B48" s="15" t="s">
        <v>31</v>
      </c>
      <c r="C48" s="16" t="s">
        <v>12</v>
      </c>
      <c r="D48" s="37"/>
      <c r="E48" s="143"/>
      <c r="F48" s="143"/>
      <c r="G48" s="143"/>
      <c r="H48" s="34"/>
      <c r="I48" s="37"/>
      <c r="J48" s="37">
        <f t="shared" si="0"/>
        <v>0</v>
      </c>
      <c r="K48" s="37">
        <f t="shared" si="1"/>
        <v>0</v>
      </c>
      <c r="L48" s="427">
        <f t="shared" si="2"/>
        <v>0</v>
      </c>
      <c r="M48" s="37"/>
      <c r="N48" s="143"/>
      <c r="O48" s="143"/>
      <c r="P48" s="143"/>
      <c r="Q48" s="34"/>
      <c r="R48" s="37"/>
      <c r="S48" s="37">
        <f t="shared" si="3"/>
        <v>0</v>
      </c>
      <c r="T48" s="37">
        <f t="shared" si="4"/>
        <v>0</v>
      </c>
      <c r="U48" s="171">
        <f t="shared" si="5"/>
        <v>0</v>
      </c>
      <c r="V48" s="37"/>
      <c r="W48" s="34"/>
      <c r="X48" s="205">
        <f t="shared" si="6"/>
        <v>0</v>
      </c>
      <c r="Y48" s="37"/>
      <c r="Z48" s="37"/>
      <c r="AA48" s="37"/>
      <c r="AB48" s="352">
        <f t="shared" si="7"/>
        <v>0</v>
      </c>
      <c r="AC48" s="195"/>
      <c r="AD48" s="195"/>
      <c r="AE48" s="37"/>
      <c r="AF48" s="172">
        <f t="shared" si="8"/>
        <v>0</v>
      </c>
      <c r="AG48" s="195"/>
      <c r="AH48" s="37"/>
      <c r="AI48" s="37"/>
      <c r="AJ48" s="195"/>
      <c r="AK48" s="405">
        <f t="shared" si="9"/>
        <v>0</v>
      </c>
      <c r="AL48" s="195"/>
      <c r="AM48" s="37"/>
      <c r="AN48" s="37"/>
      <c r="AO48" s="195"/>
      <c r="AP48" s="173">
        <f t="shared" si="10"/>
        <v>0</v>
      </c>
      <c r="AQ48" s="176">
        <f t="shared" si="11"/>
        <v>0</v>
      </c>
    </row>
    <row r="49" spans="1:43" ht="15" customHeight="1" x14ac:dyDescent="0.3">
      <c r="A49" s="14">
        <v>38</v>
      </c>
      <c r="B49" s="15" t="s">
        <v>32</v>
      </c>
      <c r="C49" s="16" t="s">
        <v>12</v>
      </c>
      <c r="D49" s="37"/>
      <c r="E49" s="143"/>
      <c r="F49" s="143"/>
      <c r="G49" s="143"/>
      <c r="H49" s="34"/>
      <c r="I49" s="37"/>
      <c r="J49" s="37">
        <f t="shared" si="0"/>
        <v>0</v>
      </c>
      <c r="K49" s="37">
        <f t="shared" si="1"/>
        <v>0</v>
      </c>
      <c r="L49" s="427">
        <f t="shared" si="2"/>
        <v>0</v>
      </c>
      <c r="M49" s="37"/>
      <c r="N49" s="143"/>
      <c r="O49" s="143"/>
      <c r="P49" s="143"/>
      <c r="Q49" s="34"/>
      <c r="R49" s="37"/>
      <c r="S49" s="37">
        <f t="shared" si="3"/>
        <v>0</v>
      </c>
      <c r="T49" s="37">
        <f t="shared" si="4"/>
        <v>0</v>
      </c>
      <c r="U49" s="171">
        <f t="shared" si="5"/>
        <v>0</v>
      </c>
      <c r="V49" s="37"/>
      <c r="W49" s="34"/>
      <c r="X49" s="205">
        <f t="shared" si="6"/>
        <v>0</v>
      </c>
      <c r="Y49" s="37"/>
      <c r="Z49" s="37"/>
      <c r="AA49" s="37"/>
      <c r="AB49" s="352">
        <f t="shared" si="7"/>
        <v>0</v>
      </c>
      <c r="AC49" s="195"/>
      <c r="AD49" s="195"/>
      <c r="AE49" s="37"/>
      <c r="AF49" s="172">
        <f t="shared" si="8"/>
        <v>0</v>
      </c>
      <c r="AG49" s="195"/>
      <c r="AH49" s="37"/>
      <c r="AI49" s="37"/>
      <c r="AJ49" s="195"/>
      <c r="AK49" s="405">
        <f t="shared" si="9"/>
        <v>0</v>
      </c>
      <c r="AL49" s="195"/>
      <c r="AM49" s="37"/>
      <c r="AN49" s="37"/>
      <c r="AO49" s="195"/>
      <c r="AP49" s="173">
        <f t="shared" si="10"/>
        <v>0</v>
      </c>
      <c r="AQ49" s="176">
        <f t="shared" si="11"/>
        <v>0</v>
      </c>
    </row>
    <row r="50" spans="1:43" ht="15" customHeight="1" x14ac:dyDescent="0.3">
      <c r="A50" s="14">
        <v>39</v>
      </c>
      <c r="B50" s="15" t="s">
        <v>33</v>
      </c>
      <c r="C50" s="16" t="s">
        <v>12</v>
      </c>
      <c r="D50" s="37"/>
      <c r="E50" s="143"/>
      <c r="F50" s="143"/>
      <c r="G50" s="143"/>
      <c r="H50" s="34"/>
      <c r="I50" s="37"/>
      <c r="J50" s="37">
        <f t="shared" si="0"/>
        <v>0</v>
      </c>
      <c r="K50" s="37">
        <f t="shared" si="1"/>
        <v>0</v>
      </c>
      <c r="L50" s="427">
        <f t="shared" si="2"/>
        <v>0</v>
      </c>
      <c r="M50" s="37"/>
      <c r="N50" s="143"/>
      <c r="O50" s="143"/>
      <c r="P50" s="143"/>
      <c r="Q50" s="34"/>
      <c r="R50" s="37"/>
      <c r="S50" s="37">
        <f t="shared" si="3"/>
        <v>0</v>
      </c>
      <c r="T50" s="37">
        <f t="shared" si="4"/>
        <v>0</v>
      </c>
      <c r="U50" s="171">
        <f t="shared" si="5"/>
        <v>0</v>
      </c>
      <c r="V50" s="37"/>
      <c r="W50" s="34"/>
      <c r="X50" s="205">
        <f t="shared" si="6"/>
        <v>0</v>
      </c>
      <c r="Y50" s="37"/>
      <c r="Z50" s="37"/>
      <c r="AA50" s="37"/>
      <c r="AB50" s="352">
        <f t="shared" si="7"/>
        <v>0</v>
      </c>
      <c r="AC50" s="195"/>
      <c r="AD50" s="195"/>
      <c r="AE50" s="37"/>
      <c r="AF50" s="172">
        <f t="shared" si="8"/>
        <v>0</v>
      </c>
      <c r="AG50" s="195"/>
      <c r="AH50" s="37"/>
      <c r="AI50" s="37"/>
      <c r="AJ50" s="195"/>
      <c r="AK50" s="405">
        <f t="shared" si="9"/>
        <v>0</v>
      </c>
      <c r="AL50" s="195"/>
      <c r="AM50" s="37"/>
      <c r="AN50" s="37"/>
      <c r="AO50" s="195"/>
      <c r="AP50" s="173">
        <f t="shared" si="10"/>
        <v>0</v>
      </c>
      <c r="AQ50" s="176">
        <f t="shared" si="11"/>
        <v>0</v>
      </c>
    </row>
    <row r="51" spans="1:43" ht="15" customHeight="1" x14ac:dyDescent="0.3">
      <c r="A51" s="14">
        <v>40</v>
      </c>
      <c r="B51" s="15" t="s">
        <v>34</v>
      </c>
      <c r="C51" s="16" t="s">
        <v>12</v>
      </c>
      <c r="D51" s="37"/>
      <c r="E51" s="143"/>
      <c r="F51" s="143"/>
      <c r="G51" s="445">
        <v>1.4999999999999999E-2</v>
      </c>
      <c r="H51" s="34"/>
      <c r="I51" s="37"/>
      <c r="J51" s="37">
        <f t="shared" si="0"/>
        <v>1.4999999999999999E-2</v>
      </c>
      <c r="K51" s="37">
        <f t="shared" si="1"/>
        <v>0</v>
      </c>
      <c r="L51" s="427">
        <f t="shared" si="2"/>
        <v>1.4999999999999999E-2</v>
      </c>
      <c r="M51" s="37"/>
      <c r="N51" s="143"/>
      <c r="O51" s="143"/>
      <c r="P51" s="445">
        <v>1.9E-2</v>
      </c>
      <c r="Q51" s="34"/>
      <c r="R51" s="37"/>
      <c r="S51" s="37">
        <f t="shared" si="3"/>
        <v>1.9E-2</v>
      </c>
      <c r="T51" s="37">
        <f t="shared" si="4"/>
        <v>0</v>
      </c>
      <c r="U51" s="171">
        <f t="shared" si="5"/>
        <v>1.9E-2</v>
      </c>
      <c r="V51" s="37"/>
      <c r="W51" s="34"/>
      <c r="X51" s="205">
        <f t="shared" si="6"/>
        <v>0</v>
      </c>
      <c r="Y51" s="37"/>
      <c r="Z51" s="37"/>
      <c r="AA51" s="37"/>
      <c r="AB51" s="352">
        <f t="shared" si="7"/>
        <v>0</v>
      </c>
      <c r="AC51" s="195"/>
      <c r="AD51" s="195"/>
      <c r="AE51" s="37"/>
      <c r="AF51" s="172">
        <f t="shared" si="8"/>
        <v>0</v>
      </c>
      <c r="AG51" s="195"/>
      <c r="AH51" s="37"/>
      <c r="AI51" s="37"/>
      <c r="AJ51" s="195"/>
      <c r="AK51" s="405">
        <f t="shared" si="9"/>
        <v>0</v>
      </c>
      <c r="AL51" s="195"/>
      <c r="AM51" s="37"/>
      <c r="AN51" s="37"/>
      <c r="AO51" s="195"/>
      <c r="AP51" s="173">
        <f t="shared" si="10"/>
        <v>0</v>
      </c>
      <c r="AQ51" s="176">
        <f t="shared" si="11"/>
        <v>3.4000000000000002E-2</v>
      </c>
    </row>
    <row r="52" spans="1:43" ht="15" customHeight="1" x14ac:dyDescent="0.3">
      <c r="A52" s="14">
        <v>41</v>
      </c>
      <c r="B52" s="18" t="s">
        <v>35</v>
      </c>
      <c r="C52" s="19" t="s">
        <v>12</v>
      </c>
      <c r="D52" s="37"/>
      <c r="E52" s="143"/>
      <c r="F52" s="143"/>
      <c r="G52" s="445">
        <v>1.0999999999999999E-2</v>
      </c>
      <c r="H52" s="34"/>
      <c r="I52" s="37"/>
      <c r="J52" s="37">
        <f t="shared" si="0"/>
        <v>1.0999999999999999E-2</v>
      </c>
      <c r="K52" s="37">
        <f t="shared" si="1"/>
        <v>0</v>
      </c>
      <c r="L52" s="427">
        <f t="shared" si="2"/>
        <v>1.0999999999999999E-2</v>
      </c>
      <c r="M52" s="37"/>
      <c r="N52" s="143"/>
      <c r="O52" s="143"/>
      <c r="P52" s="445">
        <v>1.4E-2</v>
      </c>
      <c r="Q52" s="34"/>
      <c r="R52" s="37"/>
      <c r="S52" s="37">
        <f t="shared" si="3"/>
        <v>1.4E-2</v>
      </c>
      <c r="T52" s="37">
        <f t="shared" si="4"/>
        <v>0</v>
      </c>
      <c r="U52" s="171">
        <f t="shared" si="5"/>
        <v>1.4E-2</v>
      </c>
      <c r="V52" s="37"/>
      <c r="W52" s="34"/>
      <c r="X52" s="205">
        <f t="shared" si="6"/>
        <v>0</v>
      </c>
      <c r="Y52" s="37"/>
      <c r="Z52" s="37"/>
      <c r="AA52" s="37"/>
      <c r="AB52" s="352">
        <f t="shared" si="7"/>
        <v>0</v>
      </c>
      <c r="AC52" s="195"/>
      <c r="AD52" s="195"/>
      <c r="AE52" s="37"/>
      <c r="AF52" s="172">
        <f t="shared" si="8"/>
        <v>0</v>
      </c>
      <c r="AG52" s="195"/>
      <c r="AH52" s="37"/>
      <c r="AI52" s="37"/>
      <c r="AJ52" s="195"/>
      <c r="AK52" s="405">
        <f t="shared" si="9"/>
        <v>0</v>
      </c>
      <c r="AL52" s="195"/>
      <c r="AM52" s="37"/>
      <c r="AN52" s="37"/>
      <c r="AO52" s="195"/>
      <c r="AP52" s="173">
        <f t="shared" si="10"/>
        <v>0</v>
      </c>
      <c r="AQ52" s="176">
        <f t="shared" si="11"/>
        <v>2.5000000000000001E-2</v>
      </c>
    </row>
    <row r="53" spans="1:43" ht="15" customHeight="1" x14ac:dyDescent="0.3">
      <c r="A53" s="14">
        <v>42</v>
      </c>
      <c r="B53" s="21" t="s">
        <v>39</v>
      </c>
      <c r="C53" s="22" t="s">
        <v>12</v>
      </c>
      <c r="D53" s="37"/>
      <c r="E53" s="143"/>
      <c r="F53" s="143"/>
      <c r="G53" s="143"/>
      <c r="H53" s="34"/>
      <c r="I53" s="37"/>
      <c r="J53" s="37">
        <f t="shared" si="0"/>
        <v>0</v>
      </c>
      <c r="K53" s="37">
        <f t="shared" si="1"/>
        <v>0</v>
      </c>
      <c r="L53" s="427">
        <f t="shared" si="2"/>
        <v>0</v>
      </c>
      <c r="M53" s="37"/>
      <c r="N53" s="143"/>
      <c r="O53" s="143"/>
      <c r="P53" s="143"/>
      <c r="Q53" s="34"/>
      <c r="R53" s="37"/>
      <c r="S53" s="37">
        <f t="shared" si="3"/>
        <v>0</v>
      </c>
      <c r="T53" s="37">
        <f t="shared" si="4"/>
        <v>0</v>
      </c>
      <c r="U53" s="171">
        <f t="shared" si="5"/>
        <v>0</v>
      </c>
      <c r="V53" s="37"/>
      <c r="W53" s="34"/>
      <c r="X53" s="205">
        <f t="shared" si="6"/>
        <v>0</v>
      </c>
      <c r="Y53" s="172">
        <v>2.8000000000000001E-2</v>
      </c>
      <c r="Z53" s="37"/>
      <c r="AA53" s="37"/>
      <c r="AB53" s="352">
        <f t="shared" si="7"/>
        <v>2.8000000000000001E-2</v>
      </c>
      <c r="AC53" s="195"/>
      <c r="AD53" s="195"/>
      <c r="AE53" s="37"/>
      <c r="AF53" s="172">
        <f t="shared" si="8"/>
        <v>0</v>
      </c>
      <c r="AG53" s="195"/>
      <c r="AH53" s="37"/>
      <c r="AI53" s="37"/>
      <c r="AJ53" s="195"/>
      <c r="AK53" s="405">
        <f t="shared" si="9"/>
        <v>0</v>
      </c>
      <c r="AL53" s="195"/>
      <c r="AM53" s="37"/>
      <c r="AN53" s="37"/>
      <c r="AO53" s="195"/>
      <c r="AP53" s="173">
        <f t="shared" si="10"/>
        <v>0</v>
      </c>
      <c r="AQ53" s="176">
        <f t="shared" si="11"/>
        <v>2.8000000000000001E-2</v>
      </c>
    </row>
    <row r="54" spans="1:43" ht="15" customHeight="1" x14ac:dyDescent="0.3">
      <c r="A54" s="14">
        <v>43</v>
      </c>
      <c r="B54" s="18" t="s">
        <v>208</v>
      </c>
      <c r="C54" s="19" t="s">
        <v>12</v>
      </c>
      <c r="D54" s="37"/>
      <c r="E54" s="143"/>
      <c r="F54" s="143"/>
      <c r="G54" s="143"/>
      <c r="H54" s="34"/>
      <c r="I54" s="37"/>
      <c r="J54" s="37">
        <f t="shared" si="0"/>
        <v>0</v>
      </c>
      <c r="K54" s="37">
        <f t="shared" si="1"/>
        <v>0</v>
      </c>
      <c r="L54" s="427">
        <f t="shared" si="2"/>
        <v>0</v>
      </c>
      <c r="M54" s="37"/>
      <c r="N54" s="143"/>
      <c r="O54" s="143"/>
      <c r="P54" s="143"/>
      <c r="Q54" s="34"/>
      <c r="R54" s="37"/>
      <c r="S54" s="37">
        <f t="shared" si="3"/>
        <v>0</v>
      </c>
      <c r="T54" s="37">
        <f t="shared" si="4"/>
        <v>0</v>
      </c>
      <c r="U54" s="171">
        <f t="shared" si="5"/>
        <v>0</v>
      </c>
      <c r="V54" s="37"/>
      <c r="W54" s="34"/>
      <c r="X54" s="205">
        <f t="shared" si="6"/>
        <v>0</v>
      </c>
      <c r="Y54" s="37"/>
      <c r="Z54" s="37"/>
      <c r="AA54" s="37"/>
      <c r="AB54" s="352">
        <f t="shared" si="7"/>
        <v>0</v>
      </c>
      <c r="AC54" s="395">
        <v>0.02</v>
      </c>
      <c r="AD54" s="195"/>
      <c r="AE54" s="37"/>
      <c r="AF54" s="172">
        <f t="shared" si="8"/>
        <v>0.02</v>
      </c>
      <c r="AG54" s="395">
        <v>0.02</v>
      </c>
      <c r="AH54" s="37"/>
      <c r="AI54" s="37"/>
      <c r="AJ54" s="195"/>
      <c r="AK54" s="405">
        <f t="shared" si="9"/>
        <v>0.02</v>
      </c>
      <c r="AL54" s="395">
        <v>0.02</v>
      </c>
      <c r="AM54" s="37"/>
      <c r="AN54" s="37"/>
      <c r="AO54" s="195"/>
      <c r="AP54" s="173">
        <f t="shared" si="10"/>
        <v>0</v>
      </c>
      <c r="AQ54" s="176">
        <f t="shared" si="11"/>
        <v>0.04</v>
      </c>
    </row>
    <row r="55" spans="1:43" x14ac:dyDescent="0.3">
      <c r="A55" s="14">
        <v>44</v>
      </c>
      <c r="B55" s="15" t="s">
        <v>36</v>
      </c>
      <c r="C55" s="16" t="s">
        <v>12</v>
      </c>
      <c r="D55" s="37"/>
      <c r="E55" s="143"/>
      <c r="F55" s="445">
        <v>7.7999999999999996E-3</v>
      </c>
      <c r="G55" s="143"/>
      <c r="H55" s="34"/>
      <c r="I55" s="37"/>
      <c r="J55" s="37">
        <f t="shared" si="0"/>
        <v>0</v>
      </c>
      <c r="K55" s="37">
        <f t="shared" si="1"/>
        <v>0</v>
      </c>
      <c r="L55" s="427">
        <f t="shared" si="2"/>
        <v>0</v>
      </c>
      <c r="M55" s="37"/>
      <c r="N55" s="143"/>
      <c r="O55" s="445">
        <v>7.7999999999999996E-3</v>
      </c>
      <c r="P55" s="143"/>
      <c r="Q55" s="34"/>
      <c r="R55" s="37"/>
      <c r="S55" s="37">
        <f t="shared" si="3"/>
        <v>0</v>
      </c>
      <c r="T55" s="37">
        <f t="shared" si="4"/>
        <v>0</v>
      </c>
      <c r="U55" s="171">
        <f t="shared" si="5"/>
        <v>0</v>
      </c>
      <c r="V55" s="37"/>
      <c r="W55" s="34"/>
      <c r="X55" s="205">
        <f t="shared" si="6"/>
        <v>0</v>
      </c>
      <c r="Y55" s="37"/>
      <c r="Z55" s="37"/>
      <c r="AA55" s="37"/>
      <c r="AB55" s="352">
        <f t="shared" si="7"/>
        <v>0</v>
      </c>
      <c r="AC55" s="195"/>
      <c r="AD55" s="195"/>
      <c r="AE55" s="37"/>
      <c r="AF55" s="172">
        <f t="shared" si="8"/>
        <v>0</v>
      </c>
      <c r="AG55" s="195"/>
      <c r="AH55" s="37"/>
      <c r="AI55" s="37"/>
      <c r="AJ55" s="195"/>
      <c r="AK55" s="405">
        <f t="shared" si="9"/>
        <v>0</v>
      </c>
      <c r="AL55" s="195"/>
      <c r="AM55" s="37"/>
      <c r="AN55" s="37"/>
      <c r="AO55" s="195"/>
      <c r="AP55" s="173">
        <f t="shared" si="10"/>
        <v>0</v>
      </c>
      <c r="AQ55" s="176">
        <f t="shared" si="11"/>
        <v>0</v>
      </c>
    </row>
    <row r="56" spans="1:43" x14ac:dyDescent="0.3">
      <c r="A56" s="14">
        <v>45</v>
      </c>
      <c r="B56" s="15" t="s">
        <v>37</v>
      </c>
      <c r="C56" s="16" t="s">
        <v>12</v>
      </c>
      <c r="D56" s="37"/>
      <c r="E56" s="143"/>
      <c r="F56" s="445">
        <v>3.0000000000000001E-3</v>
      </c>
      <c r="G56" s="445">
        <v>5.9999999999999995E-4</v>
      </c>
      <c r="H56" s="427">
        <v>0.01</v>
      </c>
      <c r="I56" s="37"/>
      <c r="J56" s="37">
        <f t="shared" si="0"/>
        <v>1.06E-2</v>
      </c>
      <c r="K56" s="37">
        <f t="shared" si="1"/>
        <v>0</v>
      </c>
      <c r="L56" s="427">
        <f t="shared" si="2"/>
        <v>1.06E-2</v>
      </c>
      <c r="M56" s="37"/>
      <c r="N56" s="143"/>
      <c r="O56" s="445">
        <v>3.0000000000000001E-3</v>
      </c>
      <c r="P56" s="445">
        <v>8.0000000000000004E-4</v>
      </c>
      <c r="Q56" s="427">
        <v>0.01</v>
      </c>
      <c r="R56" s="37"/>
      <c r="S56" s="37">
        <f t="shared" si="3"/>
        <v>1.0800000000000001E-2</v>
      </c>
      <c r="T56" s="37">
        <f t="shared" si="4"/>
        <v>0</v>
      </c>
      <c r="U56" s="171">
        <f t="shared" si="5"/>
        <v>1.0800000000000001E-2</v>
      </c>
      <c r="V56" s="37"/>
      <c r="W56" s="172">
        <v>0.01</v>
      </c>
      <c r="X56" s="205">
        <f t="shared" si="6"/>
        <v>0.01</v>
      </c>
      <c r="Y56" s="172">
        <v>5.0000000000000001E-4</v>
      </c>
      <c r="Z56" s="172">
        <v>0.01</v>
      </c>
      <c r="AA56" s="37"/>
      <c r="AB56" s="352">
        <f t="shared" si="7"/>
        <v>1.0500000000000001E-2</v>
      </c>
      <c r="AC56" s="195"/>
      <c r="AD56" s="395">
        <v>0.01</v>
      </c>
      <c r="AE56" s="37"/>
      <c r="AF56" s="172">
        <f t="shared" si="8"/>
        <v>0.01</v>
      </c>
      <c r="AG56" s="195"/>
      <c r="AH56" s="37"/>
      <c r="AI56" s="172">
        <v>0.01</v>
      </c>
      <c r="AJ56" s="195"/>
      <c r="AK56" s="405">
        <f t="shared" si="9"/>
        <v>0.01</v>
      </c>
      <c r="AL56" s="195"/>
      <c r="AM56" s="37"/>
      <c r="AN56" s="172">
        <v>0.01</v>
      </c>
      <c r="AO56" s="195"/>
      <c r="AP56" s="173">
        <f t="shared" si="10"/>
        <v>0</v>
      </c>
      <c r="AQ56" s="176">
        <f t="shared" si="11"/>
        <v>6.1899999999999997E-2</v>
      </c>
    </row>
    <row r="57" spans="1:43" x14ac:dyDescent="0.3">
      <c r="A57" s="14">
        <v>46</v>
      </c>
      <c r="B57" s="15" t="s">
        <v>38</v>
      </c>
      <c r="C57" s="16" t="s">
        <v>12</v>
      </c>
      <c r="D57" s="37"/>
      <c r="E57" s="143"/>
      <c r="F57" s="445">
        <v>2.4000000000000001E-4</v>
      </c>
      <c r="G57" s="445">
        <v>3.5E-4</v>
      </c>
      <c r="H57" s="34"/>
      <c r="I57" s="37"/>
      <c r="J57" s="37">
        <f t="shared" si="0"/>
        <v>3.5E-4</v>
      </c>
      <c r="K57" s="37">
        <f t="shared" si="1"/>
        <v>0</v>
      </c>
      <c r="L57" s="427">
        <f t="shared" si="2"/>
        <v>3.5E-4</v>
      </c>
      <c r="M57" s="37"/>
      <c r="N57" s="143"/>
      <c r="O57" s="445">
        <v>2.4000000000000001E-4</v>
      </c>
      <c r="P57" s="445">
        <v>4.4999999999999999E-4</v>
      </c>
      <c r="Q57" s="34"/>
      <c r="R57" s="37"/>
      <c r="S57" s="37">
        <f t="shared" si="3"/>
        <v>4.4999999999999999E-4</v>
      </c>
      <c r="T57" s="37">
        <f t="shared" si="4"/>
        <v>0</v>
      </c>
      <c r="U57" s="171">
        <f t="shared" si="5"/>
        <v>4.4999999999999999E-4</v>
      </c>
      <c r="V57" s="37"/>
      <c r="W57" s="34"/>
      <c r="X57" s="205">
        <f t="shared" si="6"/>
        <v>0</v>
      </c>
      <c r="Y57" s="172">
        <v>2.9999999999999997E-4</v>
      </c>
      <c r="Z57" s="37"/>
      <c r="AA57" s="37"/>
      <c r="AB57" s="352">
        <f t="shared" si="7"/>
        <v>2.9999999999999997E-4</v>
      </c>
      <c r="AC57" s="395">
        <v>8.9999999999999998E-4</v>
      </c>
      <c r="AD57" s="195"/>
      <c r="AE57" s="37"/>
      <c r="AF57" s="172">
        <f t="shared" si="8"/>
        <v>8.9999999999999998E-4</v>
      </c>
      <c r="AG57" s="395">
        <v>8.9999999999999998E-4</v>
      </c>
      <c r="AH57" s="37"/>
      <c r="AI57" s="37"/>
      <c r="AJ57" s="195"/>
      <c r="AK57" s="405">
        <f t="shared" si="9"/>
        <v>8.9999999999999998E-4</v>
      </c>
      <c r="AL57" s="395">
        <v>8.9999999999999998E-4</v>
      </c>
      <c r="AM57" s="37"/>
      <c r="AN57" s="37"/>
      <c r="AO57" s="195"/>
      <c r="AP57" s="173">
        <f t="shared" si="10"/>
        <v>0</v>
      </c>
      <c r="AQ57" s="176">
        <f t="shared" si="11"/>
        <v>2.8999999999999998E-3</v>
      </c>
    </row>
    <row r="58" spans="1:43" x14ac:dyDescent="0.3">
      <c r="A58" s="14">
        <v>47</v>
      </c>
      <c r="B58" s="15" t="s">
        <v>14</v>
      </c>
      <c r="C58" s="16" t="s">
        <v>12</v>
      </c>
      <c r="D58" s="37"/>
      <c r="E58" s="143"/>
      <c r="F58" s="143"/>
      <c r="G58" s="143"/>
      <c r="H58" s="34"/>
      <c r="I58" s="37"/>
      <c r="J58" s="37">
        <f t="shared" si="0"/>
        <v>0</v>
      </c>
      <c r="K58" s="37">
        <f t="shared" si="1"/>
        <v>0</v>
      </c>
      <c r="L58" s="427">
        <f t="shared" si="2"/>
        <v>0</v>
      </c>
      <c r="M58" s="37"/>
      <c r="N58" s="143"/>
      <c r="O58" s="143"/>
      <c r="P58" s="143"/>
      <c r="Q58" s="34"/>
      <c r="R58" s="37"/>
      <c r="S58" s="37">
        <f t="shared" si="3"/>
        <v>0</v>
      </c>
      <c r="T58" s="37">
        <f t="shared" si="4"/>
        <v>0</v>
      </c>
      <c r="U58" s="171">
        <f t="shared" si="5"/>
        <v>0</v>
      </c>
      <c r="V58" s="37"/>
      <c r="W58" s="34"/>
      <c r="X58" s="205">
        <f t="shared" si="6"/>
        <v>0</v>
      </c>
      <c r="Y58" s="37"/>
      <c r="Z58" s="37"/>
      <c r="AA58" s="37"/>
      <c r="AB58" s="352">
        <f t="shared" si="7"/>
        <v>0</v>
      </c>
      <c r="AC58" s="195"/>
      <c r="AD58" s="195"/>
      <c r="AE58" s="37"/>
      <c r="AF58" s="172">
        <f t="shared" si="8"/>
        <v>0</v>
      </c>
      <c r="AG58" s="195"/>
      <c r="AH58" s="37"/>
      <c r="AI58" s="37"/>
      <c r="AJ58" s="195"/>
      <c r="AK58" s="405">
        <f t="shared" si="9"/>
        <v>0</v>
      </c>
      <c r="AL58" s="195"/>
      <c r="AM58" s="37"/>
      <c r="AN58" s="37"/>
      <c r="AO58" s="195"/>
      <c r="AP58" s="173">
        <f t="shared" si="10"/>
        <v>0</v>
      </c>
      <c r="AQ58" s="176">
        <f t="shared" si="11"/>
        <v>0</v>
      </c>
    </row>
    <row r="59" spans="1:43" ht="15" customHeight="1" x14ac:dyDescent="0.3">
      <c r="A59" s="14">
        <v>48</v>
      </c>
      <c r="B59" s="21" t="s">
        <v>187</v>
      </c>
      <c r="C59" s="16" t="s">
        <v>12</v>
      </c>
      <c r="D59" s="37"/>
      <c r="E59" s="143"/>
      <c r="F59" s="143"/>
      <c r="G59" s="143"/>
      <c r="H59" s="34"/>
      <c r="I59" s="37"/>
      <c r="J59" s="37">
        <f t="shared" si="0"/>
        <v>0</v>
      </c>
      <c r="K59" s="37">
        <f t="shared" si="1"/>
        <v>0</v>
      </c>
      <c r="L59" s="427">
        <f t="shared" si="2"/>
        <v>0</v>
      </c>
      <c r="M59" s="37"/>
      <c r="N59" s="143"/>
      <c r="O59" s="143"/>
      <c r="P59" s="143"/>
      <c r="Q59" s="34"/>
      <c r="R59" s="37"/>
      <c r="S59" s="37">
        <f t="shared" si="3"/>
        <v>0</v>
      </c>
      <c r="T59" s="37">
        <f t="shared" si="4"/>
        <v>0</v>
      </c>
      <c r="U59" s="171">
        <f t="shared" si="5"/>
        <v>0</v>
      </c>
      <c r="V59" s="37"/>
      <c r="W59" s="34"/>
      <c r="X59" s="205">
        <f t="shared" si="6"/>
        <v>0</v>
      </c>
      <c r="Y59" s="37"/>
      <c r="Z59" s="37"/>
      <c r="AA59" s="37"/>
      <c r="AB59" s="352">
        <f t="shared" si="7"/>
        <v>0</v>
      </c>
      <c r="AC59" s="195"/>
      <c r="AD59" s="195"/>
      <c r="AE59" s="37"/>
      <c r="AF59" s="172">
        <f t="shared" si="8"/>
        <v>0</v>
      </c>
      <c r="AG59" s="195"/>
      <c r="AH59" s="37"/>
      <c r="AI59" s="37"/>
      <c r="AJ59" s="195"/>
      <c r="AK59" s="405">
        <f t="shared" si="9"/>
        <v>0</v>
      </c>
      <c r="AL59" s="195"/>
      <c r="AM59" s="37"/>
      <c r="AN59" s="37"/>
      <c r="AO59" s="195"/>
      <c r="AP59" s="173">
        <f t="shared" si="10"/>
        <v>0</v>
      </c>
      <c r="AQ59" s="176">
        <f t="shared" si="11"/>
        <v>0</v>
      </c>
    </row>
    <row r="60" spans="1:43" ht="15" customHeight="1" x14ac:dyDescent="0.3">
      <c r="A60" s="14">
        <v>49</v>
      </c>
      <c r="B60" s="21" t="s">
        <v>188</v>
      </c>
      <c r="C60" s="16" t="s">
        <v>12</v>
      </c>
      <c r="D60" s="37"/>
      <c r="E60" s="143"/>
      <c r="F60" s="143"/>
      <c r="G60" s="143"/>
      <c r="H60" s="34"/>
      <c r="I60" s="37"/>
      <c r="J60" s="37">
        <f t="shared" si="0"/>
        <v>0</v>
      </c>
      <c r="K60" s="37">
        <f t="shared" si="1"/>
        <v>0</v>
      </c>
      <c r="L60" s="427">
        <f t="shared" si="2"/>
        <v>0</v>
      </c>
      <c r="M60" s="37"/>
      <c r="N60" s="143"/>
      <c r="O60" s="143"/>
      <c r="P60" s="143"/>
      <c r="Q60" s="34"/>
      <c r="R60" s="37"/>
      <c r="S60" s="37">
        <f t="shared" si="3"/>
        <v>0</v>
      </c>
      <c r="T60" s="37">
        <f t="shared" si="4"/>
        <v>0</v>
      </c>
      <c r="U60" s="171">
        <f t="shared" si="5"/>
        <v>0</v>
      </c>
      <c r="V60" s="37"/>
      <c r="W60" s="34"/>
      <c r="X60" s="205">
        <f t="shared" si="6"/>
        <v>0</v>
      </c>
      <c r="Y60" s="37"/>
      <c r="Z60" s="37"/>
      <c r="AA60" s="37"/>
      <c r="AB60" s="352">
        <f t="shared" si="7"/>
        <v>0</v>
      </c>
      <c r="AC60" s="195"/>
      <c r="AD60" s="195"/>
      <c r="AE60" s="37"/>
      <c r="AF60" s="172">
        <f t="shared" si="8"/>
        <v>0</v>
      </c>
      <c r="AG60" s="195"/>
      <c r="AH60" s="37"/>
      <c r="AI60" s="37"/>
      <c r="AJ60" s="195"/>
      <c r="AK60" s="405">
        <f t="shared" si="9"/>
        <v>0</v>
      </c>
      <c r="AL60" s="195"/>
      <c r="AM60" s="37"/>
      <c r="AN60" s="37"/>
      <c r="AO60" s="195"/>
      <c r="AP60" s="173">
        <f t="shared" si="10"/>
        <v>0</v>
      </c>
      <c r="AQ60" s="176">
        <f t="shared" si="11"/>
        <v>0</v>
      </c>
    </row>
    <row r="61" spans="1:43" ht="15" customHeight="1" x14ac:dyDescent="0.3">
      <c r="A61" s="14"/>
      <c r="B61" s="63" t="s">
        <v>51</v>
      </c>
      <c r="C61" s="7"/>
      <c r="D61" s="37"/>
      <c r="E61" s="143"/>
      <c r="F61" s="143"/>
      <c r="G61" s="143"/>
      <c r="H61" s="34"/>
      <c r="I61" s="37"/>
      <c r="J61" s="37">
        <f t="shared" si="0"/>
        <v>0</v>
      </c>
      <c r="K61" s="37">
        <f t="shared" si="1"/>
        <v>0</v>
      </c>
      <c r="L61" s="427">
        <f t="shared" si="2"/>
        <v>0</v>
      </c>
      <c r="M61" s="37"/>
      <c r="N61" s="143"/>
      <c r="O61" s="143"/>
      <c r="P61" s="143"/>
      <c r="Q61" s="34"/>
      <c r="R61" s="37"/>
      <c r="S61" s="37">
        <f t="shared" si="3"/>
        <v>0</v>
      </c>
      <c r="T61" s="37">
        <f t="shared" si="4"/>
        <v>0</v>
      </c>
      <c r="U61" s="171">
        <f t="shared" si="5"/>
        <v>0</v>
      </c>
      <c r="V61" s="37"/>
      <c r="W61" s="34"/>
      <c r="X61" s="205">
        <f t="shared" si="6"/>
        <v>0</v>
      </c>
      <c r="Y61" s="37"/>
      <c r="Z61" s="37"/>
      <c r="AA61" s="37"/>
      <c r="AB61" s="352">
        <f t="shared" si="7"/>
        <v>0</v>
      </c>
      <c r="AC61" s="195"/>
      <c r="AD61" s="195"/>
      <c r="AE61" s="37"/>
      <c r="AF61" s="172">
        <f t="shared" si="8"/>
        <v>0</v>
      </c>
      <c r="AG61" s="195"/>
      <c r="AH61" s="37"/>
      <c r="AI61" s="37"/>
      <c r="AJ61" s="195"/>
      <c r="AK61" s="405">
        <f t="shared" si="9"/>
        <v>0</v>
      </c>
      <c r="AL61" s="195"/>
      <c r="AM61" s="37"/>
      <c r="AN61" s="37"/>
      <c r="AO61" s="195"/>
      <c r="AP61" s="173">
        <f t="shared" si="10"/>
        <v>0</v>
      </c>
      <c r="AQ61" s="176">
        <f t="shared" si="11"/>
        <v>0</v>
      </c>
    </row>
    <row r="62" spans="1:43" ht="15" customHeight="1" x14ac:dyDescent="0.3">
      <c r="A62" s="14">
        <v>50</v>
      </c>
      <c r="B62" s="18" t="s">
        <v>52</v>
      </c>
      <c r="C62" s="19" t="s">
        <v>12</v>
      </c>
      <c r="D62" s="37"/>
      <c r="E62" s="143"/>
      <c r="F62" s="143"/>
      <c r="G62" s="143"/>
      <c r="H62" s="34"/>
      <c r="I62" s="37"/>
      <c r="J62" s="37">
        <f t="shared" si="0"/>
        <v>0</v>
      </c>
      <c r="K62" s="37">
        <f t="shared" si="1"/>
        <v>0</v>
      </c>
      <c r="L62" s="427">
        <f t="shared" si="2"/>
        <v>0</v>
      </c>
      <c r="M62" s="37"/>
      <c r="N62" s="143"/>
      <c r="O62" s="143"/>
      <c r="P62" s="143"/>
      <c r="Q62" s="34"/>
      <c r="R62" s="37"/>
      <c r="S62" s="37">
        <f t="shared" si="3"/>
        <v>0</v>
      </c>
      <c r="T62" s="37">
        <f t="shared" si="4"/>
        <v>0</v>
      </c>
      <c r="U62" s="171">
        <f t="shared" si="5"/>
        <v>0</v>
      </c>
      <c r="V62" s="37"/>
      <c r="W62" s="34"/>
      <c r="X62" s="205">
        <f t="shared" si="6"/>
        <v>0</v>
      </c>
      <c r="Y62" s="37"/>
      <c r="Z62" s="37"/>
      <c r="AA62" s="37"/>
      <c r="AB62" s="352">
        <f t="shared" si="7"/>
        <v>0</v>
      </c>
      <c r="AC62" s="195"/>
      <c r="AD62" s="195"/>
      <c r="AE62" s="37"/>
      <c r="AF62" s="172">
        <f t="shared" si="8"/>
        <v>0</v>
      </c>
      <c r="AG62" s="195"/>
      <c r="AH62" s="37"/>
      <c r="AI62" s="37"/>
      <c r="AJ62" s="195"/>
      <c r="AK62" s="405">
        <f t="shared" si="9"/>
        <v>0</v>
      </c>
      <c r="AL62" s="195"/>
      <c r="AM62" s="37"/>
      <c r="AN62" s="37"/>
      <c r="AO62" s="195"/>
      <c r="AP62" s="173">
        <f t="shared" si="10"/>
        <v>0</v>
      </c>
      <c r="AQ62" s="176">
        <f t="shared" si="11"/>
        <v>0</v>
      </c>
    </row>
    <row r="63" spans="1:43" ht="15" customHeight="1" x14ac:dyDescent="0.3">
      <c r="A63" s="14">
        <v>51</v>
      </c>
      <c r="B63" s="18" t="s">
        <v>189</v>
      </c>
      <c r="C63" s="19" t="s">
        <v>12</v>
      </c>
      <c r="D63" s="37"/>
      <c r="E63" s="143"/>
      <c r="F63" s="143"/>
      <c r="G63" s="143"/>
      <c r="H63" s="34"/>
      <c r="I63" s="37"/>
      <c r="J63" s="37">
        <f t="shared" si="0"/>
        <v>0</v>
      </c>
      <c r="K63" s="37">
        <f t="shared" si="1"/>
        <v>0</v>
      </c>
      <c r="L63" s="427">
        <f t="shared" si="2"/>
        <v>0</v>
      </c>
      <c r="M63" s="37"/>
      <c r="N63" s="143"/>
      <c r="O63" s="143"/>
      <c r="P63" s="143"/>
      <c r="Q63" s="34"/>
      <c r="R63" s="37"/>
      <c r="S63" s="37">
        <f t="shared" si="3"/>
        <v>0</v>
      </c>
      <c r="T63" s="37">
        <f t="shared" si="4"/>
        <v>0</v>
      </c>
      <c r="U63" s="171">
        <f t="shared" si="5"/>
        <v>0</v>
      </c>
      <c r="V63" s="37"/>
      <c r="W63" s="34"/>
      <c r="X63" s="205">
        <f t="shared" si="6"/>
        <v>0</v>
      </c>
      <c r="Y63" s="37"/>
      <c r="Z63" s="37"/>
      <c r="AA63" s="37"/>
      <c r="AB63" s="352">
        <f t="shared" si="7"/>
        <v>0</v>
      </c>
      <c r="AC63" s="195"/>
      <c r="AD63" s="195"/>
      <c r="AE63" s="37"/>
      <c r="AF63" s="172">
        <f t="shared" si="8"/>
        <v>0</v>
      </c>
      <c r="AG63" s="195"/>
      <c r="AH63" s="37"/>
      <c r="AI63" s="37"/>
      <c r="AJ63" s="195"/>
      <c r="AK63" s="405">
        <f t="shared" si="9"/>
        <v>0</v>
      </c>
      <c r="AL63" s="195"/>
      <c r="AM63" s="37"/>
      <c r="AN63" s="37"/>
      <c r="AO63" s="195"/>
      <c r="AP63" s="173">
        <f t="shared" si="10"/>
        <v>0</v>
      </c>
      <c r="AQ63" s="176">
        <f t="shared" si="11"/>
        <v>0</v>
      </c>
    </row>
    <row r="64" spans="1:43" ht="15" customHeight="1" x14ac:dyDescent="0.3">
      <c r="A64" s="14">
        <v>52</v>
      </c>
      <c r="B64" s="18" t="s">
        <v>101</v>
      </c>
      <c r="C64" s="19" t="s">
        <v>12</v>
      </c>
      <c r="D64" s="37"/>
      <c r="E64" s="143"/>
      <c r="F64" s="143"/>
      <c r="G64" s="143"/>
      <c r="H64" s="34"/>
      <c r="I64" s="37"/>
      <c r="J64" s="37">
        <f t="shared" si="0"/>
        <v>0</v>
      </c>
      <c r="K64" s="37">
        <f t="shared" si="1"/>
        <v>0</v>
      </c>
      <c r="L64" s="427">
        <f t="shared" si="2"/>
        <v>0</v>
      </c>
      <c r="M64" s="37"/>
      <c r="N64" s="143"/>
      <c r="O64" s="143"/>
      <c r="P64" s="143"/>
      <c r="Q64" s="34"/>
      <c r="R64" s="37"/>
      <c r="S64" s="37">
        <f t="shared" si="3"/>
        <v>0</v>
      </c>
      <c r="T64" s="37">
        <f t="shared" si="4"/>
        <v>0</v>
      </c>
      <c r="U64" s="171">
        <f t="shared" si="5"/>
        <v>0</v>
      </c>
      <c r="V64" s="37"/>
      <c r="W64" s="34"/>
      <c r="X64" s="205">
        <f t="shared" si="6"/>
        <v>0</v>
      </c>
      <c r="Y64" s="37"/>
      <c r="Z64" s="37"/>
      <c r="AA64" s="37"/>
      <c r="AB64" s="352">
        <f t="shared" si="7"/>
        <v>0</v>
      </c>
      <c r="AC64" s="195"/>
      <c r="AD64" s="195"/>
      <c r="AE64" s="37"/>
      <c r="AF64" s="172">
        <f t="shared" si="8"/>
        <v>0</v>
      </c>
      <c r="AG64" s="195"/>
      <c r="AH64" s="37"/>
      <c r="AI64" s="37"/>
      <c r="AJ64" s="195"/>
      <c r="AK64" s="405">
        <f t="shared" si="9"/>
        <v>0</v>
      </c>
      <c r="AL64" s="195"/>
      <c r="AM64" s="37"/>
      <c r="AN64" s="37"/>
      <c r="AO64" s="195"/>
      <c r="AP64" s="173">
        <f t="shared" si="10"/>
        <v>0</v>
      </c>
      <c r="AQ64" s="176">
        <f t="shared" si="11"/>
        <v>0</v>
      </c>
    </row>
    <row r="65" spans="1:43" ht="15" customHeight="1" x14ac:dyDescent="0.3">
      <c r="A65" s="14">
        <v>53</v>
      </c>
      <c r="B65" s="18" t="s">
        <v>190</v>
      </c>
      <c r="C65" s="19" t="s">
        <v>12</v>
      </c>
      <c r="D65" s="37"/>
      <c r="E65" s="143"/>
      <c r="F65" s="143"/>
      <c r="G65" s="143"/>
      <c r="H65" s="34"/>
      <c r="I65" s="37"/>
      <c r="J65" s="37">
        <f t="shared" si="0"/>
        <v>0</v>
      </c>
      <c r="K65" s="37">
        <f t="shared" si="1"/>
        <v>0</v>
      </c>
      <c r="L65" s="427">
        <f t="shared" si="2"/>
        <v>0</v>
      </c>
      <c r="M65" s="37"/>
      <c r="N65" s="143"/>
      <c r="O65" s="143"/>
      <c r="P65" s="143"/>
      <c r="Q65" s="34"/>
      <c r="R65" s="37"/>
      <c r="S65" s="37">
        <f t="shared" si="3"/>
        <v>0</v>
      </c>
      <c r="T65" s="37">
        <f t="shared" si="4"/>
        <v>0</v>
      </c>
      <c r="U65" s="171">
        <f t="shared" si="5"/>
        <v>0</v>
      </c>
      <c r="V65" s="37"/>
      <c r="W65" s="34"/>
      <c r="X65" s="205">
        <f t="shared" si="6"/>
        <v>0</v>
      </c>
      <c r="Y65" s="37"/>
      <c r="Z65" s="37"/>
      <c r="AA65" s="37"/>
      <c r="AB65" s="352">
        <f t="shared" si="7"/>
        <v>0</v>
      </c>
      <c r="AC65" s="195"/>
      <c r="AD65" s="195"/>
      <c r="AE65" s="37"/>
      <c r="AF65" s="172">
        <f t="shared" si="8"/>
        <v>0</v>
      </c>
      <c r="AG65" s="195"/>
      <c r="AH65" s="37"/>
      <c r="AI65" s="37"/>
      <c r="AJ65" s="195"/>
      <c r="AK65" s="405">
        <f t="shared" si="9"/>
        <v>0</v>
      </c>
      <c r="AL65" s="195"/>
      <c r="AM65" s="37"/>
      <c r="AN65" s="37"/>
      <c r="AO65" s="195"/>
      <c r="AP65" s="173">
        <f t="shared" si="10"/>
        <v>0</v>
      </c>
      <c r="AQ65" s="176">
        <f t="shared" si="11"/>
        <v>0</v>
      </c>
    </row>
    <row r="66" spans="1:43" ht="15" customHeight="1" x14ac:dyDescent="0.3">
      <c r="A66" s="14">
        <v>54</v>
      </c>
      <c r="B66" s="15" t="s">
        <v>91</v>
      </c>
      <c r="C66" s="24" t="s">
        <v>12</v>
      </c>
      <c r="D66" s="37"/>
      <c r="E66" s="143"/>
      <c r="F66" s="143"/>
      <c r="G66" s="143"/>
      <c r="H66" s="34"/>
      <c r="I66" s="37"/>
      <c r="J66" s="37">
        <f t="shared" si="0"/>
        <v>0</v>
      </c>
      <c r="K66" s="37">
        <f t="shared" si="1"/>
        <v>0</v>
      </c>
      <c r="L66" s="427">
        <f t="shared" si="2"/>
        <v>0</v>
      </c>
      <c r="M66" s="37"/>
      <c r="N66" s="143"/>
      <c r="O66" s="143"/>
      <c r="P66" s="143"/>
      <c r="Q66" s="34"/>
      <c r="R66" s="37"/>
      <c r="S66" s="37">
        <f t="shared" si="3"/>
        <v>0</v>
      </c>
      <c r="T66" s="37">
        <f t="shared" si="4"/>
        <v>0</v>
      </c>
      <c r="U66" s="171">
        <f t="shared" si="5"/>
        <v>0</v>
      </c>
      <c r="V66" s="37"/>
      <c r="W66" s="34"/>
      <c r="X66" s="205">
        <f t="shared" si="6"/>
        <v>0</v>
      </c>
      <c r="Y66" s="37"/>
      <c r="Z66" s="37"/>
      <c r="AA66" s="37"/>
      <c r="AB66" s="352">
        <f t="shared" si="7"/>
        <v>0</v>
      </c>
      <c r="AC66" s="195"/>
      <c r="AD66" s="195"/>
      <c r="AE66" s="37"/>
      <c r="AF66" s="172">
        <f t="shared" si="8"/>
        <v>0</v>
      </c>
      <c r="AG66" s="195"/>
      <c r="AH66" s="37"/>
      <c r="AI66" s="37"/>
      <c r="AJ66" s="195"/>
      <c r="AK66" s="405">
        <f t="shared" si="9"/>
        <v>0</v>
      </c>
      <c r="AL66" s="195"/>
      <c r="AM66" s="37"/>
      <c r="AN66" s="37"/>
      <c r="AO66" s="195"/>
      <c r="AP66" s="173">
        <f t="shared" si="10"/>
        <v>0</v>
      </c>
      <c r="AQ66" s="176">
        <f t="shared" si="11"/>
        <v>0</v>
      </c>
    </row>
    <row r="67" spans="1:43" ht="15" customHeight="1" x14ac:dyDescent="0.3">
      <c r="A67" s="14">
        <v>55</v>
      </c>
      <c r="B67" s="46" t="s">
        <v>120</v>
      </c>
      <c r="C67" s="24" t="s">
        <v>12</v>
      </c>
      <c r="D67" s="37"/>
      <c r="E67" s="143"/>
      <c r="F67" s="143"/>
      <c r="G67" s="143"/>
      <c r="H67" s="34"/>
      <c r="I67" s="37"/>
      <c r="J67" s="37">
        <f t="shared" si="0"/>
        <v>0</v>
      </c>
      <c r="K67" s="37">
        <f t="shared" si="1"/>
        <v>0</v>
      </c>
      <c r="L67" s="427">
        <f t="shared" si="2"/>
        <v>0</v>
      </c>
      <c r="M67" s="37"/>
      <c r="N67" s="143"/>
      <c r="O67" s="143"/>
      <c r="P67" s="143"/>
      <c r="Q67" s="34"/>
      <c r="R67" s="37"/>
      <c r="S67" s="37">
        <f t="shared" si="3"/>
        <v>0</v>
      </c>
      <c r="T67" s="37">
        <f t="shared" si="4"/>
        <v>0</v>
      </c>
      <c r="U67" s="171">
        <f t="shared" si="5"/>
        <v>0</v>
      </c>
      <c r="V67" s="37"/>
      <c r="W67" s="34"/>
      <c r="X67" s="205">
        <f t="shared" si="6"/>
        <v>0</v>
      </c>
      <c r="Y67" s="37"/>
      <c r="Z67" s="37"/>
      <c r="AA67" s="37"/>
      <c r="AB67" s="352">
        <f t="shared" si="7"/>
        <v>0</v>
      </c>
      <c r="AC67" s="195"/>
      <c r="AD67" s="195"/>
      <c r="AE67" s="37"/>
      <c r="AF67" s="172">
        <f t="shared" si="8"/>
        <v>0</v>
      </c>
      <c r="AG67" s="195"/>
      <c r="AH67" s="37"/>
      <c r="AI67" s="37"/>
      <c r="AJ67" s="195"/>
      <c r="AK67" s="405">
        <f t="shared" si="9"/>
        <v>0</v>
      </c>
      <c r="AL67" s="195"/>
      <c r="AM67" s="37"/>
      <c r="AN67" s="37"/>
      <c r="AO67" s="195"/>
      <c r="AP67" s="173">
        <f t="shared" si="10"/>
        <v>0</v>
      </c>
      <c r="AQ67" s="176">
        <f t="shared" si="11"/>
        <v>0</v>
      </c>
    </row>
    <row r="68" spans="1:43" ht="15" customHeight="1" x14ac:dyDescent="0.3">
      <c r="A68" s="14">
        <v>56</v>
      </c>
      <c r="B68" s="18" t="s">
        <v>53</v>
      </c>
      <c r="C68" s="19" t="s">
        <v>12</v>
      </c>
      <c r="D68" s="37"/>
      <c r="E68" s="143"/>
      <c r="F68" s="143"/>
      <c r="G68" s="143"/>
      <c r="H68" s="34"/>
      <c r="I68" s="37"/>
      <c r="J68" s="37">
        <f t="shared" si="0"/>
        <v>0</v>
      </c>
      <c r="K68" s="37">
        <f t="shared" si="1"/>
        <v>0</v>
      </c>
      <c r="L68" s="427">
        <f t="shared" si="2"/>
        <v>0</v>
      </c>
      <c r="M68" s="37"/>
      <c r="N68" s="143"/>
      <c r="O68" s="143"/>
      <c r="P68" s="143"/>
      <c r="Q68" s="34"/>
      <c r="R68" s="37"/>
      <c r="S68" s="37">
        <f t="shared" si="3"/>
        <v>0</v>
      </c>
      <c r="T68" s="37">
        <f t="shared" si="4"/>
        <v>0</v>
      </c>
      <c r="U68" s="171">
        <f t="shared" si="5"/>
        <v>0</v>
      </c>
      <c r="V68" s="37"/>
      <c r="W68" s="34"/>
      <c r="X68" s="205">
        <f t="shared" si="6"/>
        <v>0</v>
      </c>
      <c r="Y68" s="37"/>
      <c r="Z68" s="37"/>
      <c r="AA68" s="37"/>
      <c r="AB68" s="352">
        <f t="shared" si="7"/>
        <v>0</v>
      </c>
      <c r="AC68" s="195"/>
      <c r="AD68" s="195"/>
      <c r="AE68" s="37"/>
      <c r="AF68" s="172">
        <f t="shared" si="8"/>
        <v>0</v>
      </c>
      <c r="AG68" s="195"/>
      <c r="AH68" s="37"/>
      <c r="AI68" s="37"/>
      <c r="AJ68" s="195"/>
      <c r="AK68" s="405">
        <f t="shared" si="9"/>
        <v>0</v>
      </c>
      <c r="AL68" s="195"/>
      <c r="AM68" s="37"/>
      <c r="AN68" s="37"/>
      <c r="AO68" s="195"/>
      <c r="AP68" s="173">
        <f t="shared" si="10"/>
        <v>0</v>
      </c>
      <c r="AQ68" s="176">
        <f t="shared" si="11"/>
        <v>0</v>
      </c>
    </row>
    <row r="69" spans="1:43" x14ac:dyDescent="0.3">
      <c r="A69" s="14">
        <v>57</v>
      </c>
      <c r="B69" s="15" t="s">
        <v>54</v>
      </c>
      <c r="C69" s="16" t="s">
        <v>12</v>
      </c>
      <c r="D69" s="37"/>
      <c r="E69" s="143"/>
      <c r="F69" s="143"/>
      <c r="G69" s="143"/>
      <c r="H69" s="34"/>
      <c r="I69" s="37"/>
      <c r="J69" s="37">
        <f t="shared" si="0"/>
        <v>0</v>
      </c>
      <c r="K69" s="37">
        <f t="shared" si="1"/>
        <v>0</v>
      </c>
      <c r="L69" s="427">
        <f t="shared" si="2"/>
        <v>0</v>
      </c>
      <c r="M69" s="37"/>
      <c r="N69" s="143"/>
      <c r="O69" s="143"/>
      <c r="P69" s="143"/>
      <c r="Q69" s="34"/>
      <c r="R69" s="37"/>
      <c r="S69" s="37">
        <f t="shared" si="3"/>
        <v>0</v>
      </c>
      <c r="T69" s="37">
        <f t="shared" si="4"/>
        <v>0</v>
      </c>
      <c r="U69" s="171">
        <f t="shared" si="5"/>
        <v>0</v>
      </c>
      <c r="V69" s="37"/>
      <c r="W69" s="34"/>
      <c r="X69" s="205">
        <f t="shared" si="6"/>
        <v>0</v>
      </c>
      <c r="Y69" s="37"/>
      <c r="Z69" s="37"/>
      <c r="AA69" s="37"/>
      <c r="AB69" s="352">
        <f t="shared" si="7"/>
        <v>0</v>
      </c>
      <c r="AC69" s="195"/>
      <c r="AD69" s="195"/>
      <c r="AE69" s="37"/>
      <c r="AF69" s="172">
        <f t="shared" si="8"/>
        <v>0</v>
      </c>
      <c r="AG69" s="195"/>
      <c r="AH69" s="37"/>
      <c r="AI69" s="37"/>
      <c r="AJ69" s="195"/>
      <c r="AK69" s="405">
        <f t="shared" si="9"/>
        <v>0</v>
      </c>
      <c r="AL69" s="195"/>
      <c r="AM69" s="37"/>
      <c r="AN69" s="37"/>
      <c r="AO69" s="195"/>
      <c r="AP69" s="173">
        <f t="shared" si="10"/>
        <v>0</v>
      </c>
      <c r="AQ69" s="176">
        <f t="shared" si="11"/>
        <v>0</v>
      </c>
    </row>
    <row r="70" spans="1:43" ht="15" customHeight="1" x14ac:dyDescent="0.3">
      <c r="A70" s="14">
        <v>58</v>
      </c>
      <c r="B70" s="15" t="s">
        <v>55</v>
      </c>
      <c r="C70" s="16" t="s">
        <v>12</v>
      </c>
      <c r="D70" s="37"/>
      <c r="E70" s="143"/>
      <c r="F70" s="143"/>
      <c r="G70" s="143"/>
      <c r="H70" s="34"/>
      <c r="I70" s="37"/>
      <c r="J70" s="37">
        <f t="shared" si="0"/>
        <v>0</v>
      </c>
      <c r="K70" s="37">
        <f t="shared" si="1"/>
        <v>0</v>
      </c>
      <c r="L70" s="427">
        <f t="shared" si="2"/>
        <v>0</v>
      </c>
      <c r="M70" s="37"/>
      <c r="N70" s="143"/>
      <c r="O70" s="143"/>
      <c r="P70" s="143"/>
      <c r="Q70" s="34"/>
      <c r="R70" s="37"/>
      <c r="S70" s="37">
        <f t="shared" si="3"/>
        <v>0</v>
      </c>
      <c r="T70" s="37">
        <f t="shared" si="4"/>
        <v>0</v>
      </c>
      <c r="U70" s="171">
        <f t="shared" si="5"/>
        <v>0</v>
      </c>
      <c r="V70" s="37"/>
      <c r="W70" s="34"/>
      <c r="X70" s="205">
        <f t="shared" si="6"/>
        <v>0</v>
      </c>
      <c r="Y70" s="37"/>
      <c r="Z70" s="37"/>
      <c r="AA70" s="37"/>
      <c r="AB70" s="352">
        <f t="shared" si="7"/>
        <v>0</v>
      </c>
      <c r="AC70" s="195"/>
      <c r="AD70" s="195"/>
      <c r="AE70" s="37"/>
      <c r="AF70" s="172">
        <f t="shared" si="8"/>
        <v>0</v>
      </c>
      <c r="AG70" s="195"/>
      <c r="AH70" s="37"/>
      <c r="AI70" s="37"/>
      <c r="AJ70" s="195"/>
      <c r="AK70" s="405">
        <f t="shared" si="9"/>
        <v>0</v>
      </c>
      <c r="AL70" s="195"/>
      <c r="AM70" s="37"/>
      <c r="AN70" s="37"/>
      <c r="AO70" s="195"/>
      <c r="AP70" s="173">
        <f t="shared" si="10"/>
        <v>0</v>
      </c>
      <c r="AQ70" s="176">
        <f t="shared" si="11"/>
        <v>0</v>
      </c>
    </row>
    <row r="71" spans="1:43" x14ac:dyDescent="0.3">
      <c r="A71" s="14">
        <v>59</v>
      </c>
      <c r="B71" s="15" t="s">
        <v>56</v>
      </c>
      <c r="C71" s="16" t="s">
        <v>12</v>
      </c>
      <c r="D71" s="37"/>
      <c r="E71" s="143"/>
      <c r="F71" s="143"/>
      <c r="G71" s="143"/>
      <c r="H71" s="34"/>
      <c r="I71" s="37"/>
      <c r="J71" s="37">
        <f t="shared" si="0"/>
        <v>0</v>
      </c>
      <c r="K71" s="37">
        <f t="shared" si="1"/>
        <v>0</v>
      </c>
      <c r="L71" s="427">
        <f t="shared" si="2"/>
        <v>0</v>
      </c>
      <c r="M71" s="37"/>
      <c r="N71" s="143"/>
      <c r="O71" s="143"/>
      <c r="P71" s="143"/>
      <c r="Q71" s="34"/>
      <c r="R71" s="37"/>
      <c r="S71" s="37">
        <f t="shared" si="3"/>
        <v>0</v>
      </c>
      <c r="T71" s="37">
        <f t="shared" si="4"/>
        <v>0</v>
      </c>
      <c r="U71" s="171">
        <f t="shared" si="5"/>
        <v>0</v>
      </c>
      <c r="V71" s="37"/>
      <c r="W71" s="34"/>
      <c r="X71" s="205">
        <f t="shared" si="6"/>
        <v>0</v>
      </c>
      <c r="Y71" s="37"/>
      <c r="Z71" s="37"/>
      <c r="AA71" s="37"/>
      <c r="AB71" s="352">
        <f t="shared" si="7"/>
        <v>0</v>
      </c>
      <c r="AC71" s="195"/>
      <c r="AD71" s="195"/>
      <c r="AE71" s="37"/>
      <c r="AF71" s="172">
        <f t="shared" si="8"/>
        <v>0</v>
      </c>
      <c r="AG71" s="195"/>
      <c r="AH71" s="37"/>
      <c r="AI71" s="37"/>
      <c r="AJ71" s="195"/>
      <c r="AK71" s="405">
        <f t="shared" si="9"/>
        <v>0</v>
      </c>
      <c r="AL71" s="195"/>
      <c r="AM71" s="37"/>
      <c r="AN71" s="37"/>
      <c r="AO71" s="195"/>
      <c r="AP71" s="173">
        <f t="shared" si="10"/>
        <v>0</v>
      </c>
      <c r="AQ71" s="176">
        <f t="shared" si="11"/>
        <v>0</v>
      </c>
    </row>
    <row r="72" spans="1:43" ht="15" customHeight="1" x14ac:dyDescent="0.3">
      <c r="A72" s="14">
        <v>60</v>
      </c>
      <c r="B72" s="46" t="s">
        <v>108</v>
      </c>
      <c r="C72" s="54" t="s">
        <v>12</v>
      </c>
      <c r="D72" s="37"/>
      <c r="E72" s="143"/>
      <c r="F72" s="143"/>
      <c r="G72" s="143"/>
      <c r="H72" s="34"/>
      <c r="I72" s="37"/>
      <c r="J72" s="37">
        <f t="shared" ref="J72:J135" si="12">(I72+H72+G72+E72+D72)*$J$5</f>
        <v>0</v>
      </c>
      <c r="K72" s="37">
        <f t="shared" ref="K72:K135" si="13">(I72+H72+G72+F72+D72)*$K$5</f>
        <v>0</v>
      </c>
      <c r="L72" s="427">
        <f t="shared" ref="L72:L135" si="14">K72+J72</f>
        <v>0</v>
      </c>
      <c r="M72" s="37"/>
      <c r="N72" s="143"/>
      <c r="O72" s="143"/>
      <c r="P72" s="143"/>
      <c r="Q72" s="34"/>
      <c r="R72" s="37"/>
      <c r="S72" s="37">
        <f t="shared" ref="S72:S135" si="15">(M72+N72+P72+Q72+R72)*$S$5</f>
        <v>0</v>
      </c>
      <c r="T72" s="37">
        <f t="shared" ref="T72:T135" si="16">(M72+O72+P72+Q72+R72)*$T$5</f>
        <v>0</v>
      </c>
      <c r="U72" s="171">
        <f t="shared" ref="U72:U135" si="17">S72+T72</f>
        <v>0</v>
      </c>
      <c r="V72" s="37"/>
      <c r="W72" s="34"/>
      <c r="X72" s="205">
        <f t="shared" ref="X72:X135" si="18">(V72+W72)*$X$5</f>
        <v>0</v>
      </c>
      <c r="Y72" s="37"/>
      <c r="Z72" s="37"/>
      <c r="AA72" s="37"/>
      <c r="AB72" s="352">
        <f t="shared" ref="AB72:AB135" si="19">(Y72+Z72+AA72)*$AB$5</f>
        <v>0</v>
      </c>
      <c r="AC72" s="195"/>
      <c r="AD72" s="195"/>
      <c r="AE72" s="37"/>
      <c r="AF72" s="172">
        <f t="shared" ref="AF72:AF135" si="20">(AC72+AD72+AE72)*$AF$5</f>
        <v>0</v>
      </c>
      <c r="AG72" s="195"/>
      <c r="AH72" s="37"/>
      <c r="AI72" s="37"/>
      <c r="AJ72" s="195"/>
      <c r="AK72" s="405">
        <f t="shared" ref="AK72:AK135" si="21">(AG72+AI72+AJ72)*$AK$5</f>
        <v>0</v>
      </c>
      <c r="AL72" s="195"/>
      <c r="AM72" s="37"/>
      <c r="AN72" s="37"/>
      <c r="AO72" s="195"/>
      <c r="AP72" s="173">
        <f t="shared" ref="AP72:AP135" si="22">(AL72+AM72+AO72+AN72)*$AP$5</f>
        <v>0</v>
      </c>
      <c r="AQ72" s="176">
        <f t="shared" ref="AQ72:AQ135" si="23">AP72+AK72+AF72+AB72+X72+U72+L72</f>
        <v>0</v>
      </c>
    </row>
    <row r="73" spans="1:43" ht="15" customHeight="1" x14ac:dyDescent="0.3">
      <c r="A73" s="14"/>
      <c r="B73" s="253" t="s">
        <v>194</v>
      </c>
      <c r="C73" s="7"/>
      <c r="D73" s="37"/>
      <c r="E73" s="143"/>
      <c r="F73" s="143"/>
      <c r="G73" s="143"/>
      <c r="H73" s="34"/>
      <c r="I73" s="37"/>
      <c r="J73" s="37">
        <f t="shared" si="12"/>
        <v>0</v>
      </c>
      <c r="K73" s="37">
        <f t="shared" si="13"/>
        <v>0</v>
      </c>
      <c r="L73" s="427">
        <f t="shared" si="14"/>
        <v>0</v>
      </c>
      <c r="M73" s="37"/>
      <c r="N73" s="143"/>
      <c r="O73" s="143"/>
      <c r="P73" s="143"/>
      <c r="Q73" s="34"/>
      <c r="R73" s="37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37"/>
      <c r="W73" s="34"/>
      <c r="X73" s="205">
        <f t="shared" si="18"/>
        <v>0</v>
      </c>
      <c r="Y73" s="37"/>
      <c r="Z73" s="37"/>
      <c r="AA73" s="37"/>
      <c r="AB73" s="352">
        <f t="shared" si="19"/>
        <v>0</v>
      </c>
      <c r="AC73" s="195"/>
      <c r="AD73" s="195"/>
      <c r="AE73" s="37"/>
      <c r="AF73" s="172">
        <f t="shared" si="20"/>
        <v>0</v>
      </c>
      <c r="AG73" s="195"/>
      <c r="AH73" s="37"/>
      <c r="AI73" s="37"/>
      <c r="AJ73" s="195"/>
      <c r="AK73" s="405">
        <f t="shared" si="21"/>
        <v>0</v>
      </c>
      <c r="AL73" s="195"/>
      <c r="AM73" s="37"/>
      <c r="AN73" s="37"/>
      <c r="AO73" s="195"/>
      <c r="AP73" s="173">
        <f t="shared" si="22"/>
        <v>0</v>
      </c>
      <c r="AQ73" s="176">
        <f t="shared" si="23"/>
        <v>0</v>
      </c>
    </row>
    <row r="74" spans="1:43" x14ac:dyDescent="0.3">
      <c r="A74" s="14">
        <v>61</v>
      </c>
      <c r="B74" s="15" t="s">
        <v>57</v>
      </c>
      <c r="C74" s="16" t="s">
        <v>12</v>
      </c>
      <c r="D74" s="37"/>
      <c r="E74" s="143"/>
      <c r="F74" s="143"/>
      <c r="G74" s="143"/>
      <c r="H74" s="34"/>
      <c r="I74" s="37"/>
      <c r="J74" s="37">
        <f t="shared" si="12"/>
        <v>0</v>
      </c>
      <c r="K74" s="37">
        <f t="shared" si="13"/>
        <v>0</v>
      </c>
      <c r="L74" s="427">
        <f t="shared" si="14"/>
        <v>0</v>
      </c>
      <c r="M74" s="37"/>
      <c r="N74" s="143"/>
      <c r="O74" s="143"/>
      <c r="P74" s="143"/>
      <c r="Q74" s="34"/>
      <c r="R74" s="37"/>
      <c r="S74" s="37">
        <f t="shared" si="15"/>
        <v>0</v>
      </c>
      <c r="T74" s="37">
        <f t="shared" si="16"/>
        <v>0</v>
      </c>
      <c r="U74" s="171">
        <f t="shared" si="17"/>
        <v>0</v>
      </c>
      <c r="V74" s="37"/>
      <c r="W74" s="172">
        <v>1E-3</v>
      </c>
      <c r="X74" s="205">
        <f t="shared" si="18"/>
        <v>1E-3</v>
      </c>
      <c r="Y74" s="37"/>
      <c r="Z74" s="172">
        <v>1E-3</v>
      </c>
      <c r="AA74" s="37"/>
      <c r="AB74" s="352">
        <f t="shared" si="19"/>
        <v>1E-3</v>
      </c>
      <c r="AC74" s="195"/>
      <c r="AD74" s="195"/>
      <c r="AE74" s="37"/>
      <c r="AF74" s="172">
        <f t="shared" si="20"/>
        <v>0</v>
      </c>
      <c r="AG74" s="195"/>
      <c r="AH74" s="37"/>
      <c r="AI74" s="172">
        <v>1E-3</v>
      </c>
      <c r="AJ74" s="195"/>
      <c r="AK74" s="405">
        <f t="shared" si="21"/>
        <v>1E-3</v>
      </c>
      <c r="AL74" s="195"/>
      <c r="AM74" s="37"/>
      <c r="AN74" s="172">
        <v>1E-3</v>
      </c>
      <c r="AO74" s="195"/>
      <c r="AP74" s="173">
        <f t="shared" si="22"/>
        <v>0</v>
      </c>
      <c r="AQ74" s="176">
        <f t="shared" si="23"/>
        <v>3.0000000000000001E-3</v>
      </c>
    </row>
    <row r="75" spans="1:43" ht="15" customHeight="1" x14ac:dyDescent="0.3">
      <c r="A75" s="14">
        <v>62</v>
      </c>
      <c r="B75" s="15" t="s">
        <v>58</v>
      </c>
      <c r="C75" s="16" t="s">
        <v>12</v>
      </c>
      <c r="D75" s="37"/>
      <c r="E75" s="143"/>
      <c r="F75" s="143"/>
      <c r="G75" s="143"/>
      <c r="H75" s="34"/>
      <c r="I75" s="37"/>
      <c r="J75" s="37">
        <f t="shared" si="12"/>
        <v>0</v>
      </c>
      <c r="K75" s="37">
        <f t="shared" si="13"/>
        <v>0</v>
      </c>
      <c r="L75" s="427">
        <f t="shared" si="14"/>
        <v>0</v>
      </c>
      <c r="M75" s="37"/>
      <c r="N75" s="143"/>
      <c r="O75" s="143"/>
      <c r="P75" s="143"/>
      <c r="Q75" s="34"/>
      <c r="R75" s="37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37"/>
      <c r="W75" s="34"/>
      <c r="X75" s="205">
        <f t="shared" si="18"/>
        <v>0</v>
      </c>
      <c r="Y75" s="37"/>
      <c r="Z75" s="37"/>
      <c r="AA75" s="37"/>
      <c r="AB75" s="352">
        <f t="shared" si="19"/>
        <v>0</v>
      </c>
      <c r="AC75" s="195"/>
      <c r="AD75" s="195"/>
      <c r="AE75" s="37"/>
      <c r="AF75" s="172">
        <f t="shared" si="20"/>
        <v>0</v>
      </c>
      <c r="AG75" s="195"/>
      <c r="AH75" s="37"/>
      <c r="AI75" s="37"/>
      <c r="AJ75" s="195"/>
      <c r="AK75" s="405">
        <f t="shared" si="21"/>
        <v>0</v>
      </c>
      <c r="AL75" s="195"/>
      <c r="AM75" s="37"/>
      <c r="AN75" s="37"/>
      <c r="AO75" s="195"/>
      <c r="AP75" s="173">
        <f t="shared" si="22"/>
        <v>0</v>
      </c>
      <c r="AQ75" s="176">
        <f t="shared" si="23"/>
        <v>0</v>
      </c>
    </row>
    <row r="76" spans="1:43" x14ac:dyDescent="0.3">
      <c r="A76" s="14">
        <v>63</v>
      </c>
      <c r="B76" s="15" t="s">
        <v>59</v>
      </c>
      <c r="C76" s="16" t="s">
        <v>12</v>
      </c>
      <c r="D76" s="37"/>
      <c r="E76" s="143"/>
      <c r="F76" s="143"/>
      <c r="G76" s="143"/>
      <c r="H76" s="34"/>
      <c r="I76" s="37"/>
      <c r="J76" s="37">
        <f t="shared" si="12"/>
        <v>0</v>
      </c>
      <c r="K76" s="37">
        <f t="shared" si="13"/>
        <v>0</v>
      </c>
      <c r="L76" s="427">
        <f t="shared" si="14"/>
        <v>0</v>
      </c>
      <c r="M76" s="37"/>
      <c r="N76" s="143"/>
      <c r="O76" s="143"/>
      <c r="P76" s="143"/>
      <c r="Q76" s="34"/>
      <c r="R76" s="37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37"/>
      <c r="W76" s="34"/>
      <c r="X76" s="205">
        <f t="shared" si="18"/>
        <v>0</v>
      </c>
      <c r="Y76" s="37"/>
      <c r="Z76" s="37"/>
      <c r="AA76" s="37"/>
      <c r="AB76" s="352">
        <f t="shared" si="19"/>
        <v>0</v>
      </c>
      <c r="AC76" s="195"/>
      <c r="AD76" s="195"/>
      <c r="AE76" s="37"/>
      <c r="AF76" s="172">
        <f t="shared" si="20"/>
        <v>0</v>
      </c>
      <c r="AG76" s="195"/>
      <c r="AH76" s="37"/>
      <c r="AI76" s="37"/>
      <c r="AJ76" s="195"/>
      <c r="AK76" s="405">
        <f t="shared" si="21"/>
        <v>0</v>
      </c>
      <c r="AL76" s="195"/>
      <c r="AM76" s="37"/>
      <c r="AN76" s="37"/>
      <c r="AO76" s="195"/>
      <c r="AP76" s="173">
        <f t="shared" si="22"/>
        <v>0</v>
      </c>
      <c r="AQ76" s="176">
        <f t="shared" si="23"/>
        <v>0</v>
      </c>
    </row>
    <row r="77" spans="1:43" ht="15" customHeight="1" x14ac:dyDescent="0.3">
      <c r="A77" s="14">
        <v>64</v>
      </c>
      <c r="B77" s="15" t="s">
        <v>60</v>
      </c>
      <c r="C77" s="16" t="s">
        <v>12</v>
      </c>
      <c r="D77" s="37"/>
      <c r="E77" s="143"/>
      <c r="F77" s="143"/>
      <c r="G77" s="143"/>
      <c r="H77" s="441">
        <v>5.0000000000000001E-3</v>
      </c>
      <c r="I77" s="37"/>
      <c r="J77" s="37">
        <f t="shared" si="12"/>
        <v>5.0000000000000001E-3</v>
      </c>
      <c r="K77" s="37">
        <f t="shared" si="13"/>
        <v>0</v>
      </c>
      <c r="L77" s="427">
        <f t="shared" si="14"/>
        <v>5.0000000000000001E-3</v>
      </c>
      <c r="M77" s="37"/>
      <c r="N77" s="143"/>
      <c r="O77" s="143"/>
      <c r="P77" s="143"/>
      <c r="Q77" s="441">
        <v>5.0000000000000001E-3</v>
      </c>
      <c r="R77" s="37"/>
      <c r="S77" s="37">
        <f t="shared" si="15"/>
        <v>5.0000000000000001E-3</v>
      </c>
      <c r="T77" s="37">
        <f t="shared" si="16"/>
        <v>0</v>
      </c>
      <c r="U77" s="171">
        <f t="shared" si="17"/>
        <v>5.0000000000000001E-3</v>
      </c>
      <c r="V77" s="37"/>
      <c r="W77" s="34"/>
      <c r="X77" s="205">
        <f t="shared" si="18"/>
        <v>0</v>
      </c>
      <c r="Y77" s="37"/>
      <c r="Z77" s="37"/>
      <c r="AA77" s="37"/>
      <c r="AB77" s="352">
        <f t="shared" si="19"/>
        <v>0</v>
      </c>
      <c r="AC77" s="195"/>
      <c r="AD77" s="195"/>
      <c r="AE77" s="37"/>
      <c r="AF77" s="172">
        <f t="shared" si="20"/>
        <v>0</v>
      </c>
      <c r="AG77" s="195"/>
      <c r="AH77" s="37"/>
      <c r="AI77" s="37"/>
      <c r="AJ77" s="195"/>
      <c r="AK77" s="405">
        <f t="shared" si="21"/>
        <v>0</v>
      </c>
      <c r="AL77" s="195"/>
      <c r="AM77" s="37"/>
      <c r="AN77" s="37"/>
      <c r="AO77" s="195"/>
      <c r="AP77" s="173">
        <f t="shared" si="22"/>
        <v>0</v>
      </c>
      <c r="AQ77" s="176">
        <f t="shared" si="23"/>
        <v>0.01</v>
      </c>
    </row>
    <row r="78" spans="1:43" ht="15" customHeight="1" x14ac:dyDescent="0.3">
      <c r="A78" s="14">
        <v>65</v>
      </c>
      <c r="B78" s="15" t="s">
        <v>191</v>
      </c>
      <c r="C78" s="16" t="s">
        <v>12</v>
      </c>
      <c r="D78" s="37"/>
      <c r="E78" s="143"/>
      <c r="F78" s="143"/>
      <c r="G78" s="143"/>
      <c r="H78" s="34"/>
      <c r="I78" s="37"/>
      <c r="J78" s="37">
        <f t="shared" si="12"/>
        <v>0</v>
      </c>
      <c r="K78" s="37">
        <f t="shared" si="13"/>
        <v>0</v>
      </c>
      <c r="L78" s="427">
        <f t="shared" si="14"/>
        <v>0</v>
      </c>
      <c r="M78" s="37"/>
      <c r="N78" s="143"/>
      <c r="O78" s="143"/>
      <c r="P78" s="143"/>
      <c r="Q78" s="34"/>
      <c r="R78" s="37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37"/>
      <c r="W78" s="34"/>
      <c r="X78" s="205">
        <f t="shared" si="18"/>
        <v>0</v>
      </c>
      <c r="Y78" s="37"/>
      <c r="Z78" s="37"/>
      <c r="AA78" s="37"/>
      <c r="AB78" s="352">
        <f t="shared" si="19"/>
        <v>0</v>
      </c>
      <c r="AC78" s="195"/>
      <c r="AD78" s="195"/>
      <c r="AE78" s="37"/>
      <c r="AF78" s="172">
        <f t="shared" si="20"/>
        <v>0</v>
      </c>
      <c r="AG78" s="195"/>
      <c r="AH78" s="37"/>
      <c r="AI78" s="37"/>
      <c r="AJ78" s="195"/>
      <c r="AK78" s="405">
        <f t="shared" si="21"/>
        <v>0</v>
      </c>
      <c r="AL78" s="195"/>
      <c r="AM78" s="37"/>
      <c r="AN78" s="37"/>
      <c r="AO78" s="195"/>
      <c r="AP78" s="173">
        <f t="shared" si="22"/>
        <v>0</v>
      </c>
      <c r="AQ78" s="176">
        <f t="shared" si="23"/>
        <v>0</v>
      </c>
    </row>
    <row r="79" spans="1:43" ht="15" customHeight="1" x14ac:dyDescent="0.3">
      <c r="A79" s="14"/>
      <c r="B79" s="253" t="s">
        <v>192</v>
      </c>
      <c r="C79" s="7"/>
      <c r="D79" s="37"/>
      <c r="E79" s="143"/>
      <c r="F79" s="143"/>
      <c r="G79" s="143"/>
      <c r="H79" s="34"/>
      <c r="I79" s="37"/>
      <c r="J79" s="37">
        <f t="shared" si="12"/>
        <v>0</v>
      </c>
      <c r="K79" s="37">
        <f t="shared" si="13"/>
        <v>0</v>
      </c>
      <c r="L79" s="427">
        <f t="shared" si="14"/>
        <v>0</v>
      </c>
      <c r="M79" s="37"/>
      <c r="N79" s="143"/>
      <c r="O79" s="143"/>
      <c r="P79" s="143"/>
      <c r="Q79" s="34"/>
      <c r="R79" s="37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37"/>
      <c r="W79" s="34"/>
      <c r="X79" s="205">
        <f t="shared" si="18"/>
        <v>0</v>
      </c>
      <c r="Y79" s="37"/>
      <c r="Z79" s="37"/>
      <c r="AA79" s="37"/>
      <c r="AB79" s="352">
        <f t="shared" si="19"/>
        <v>0</v>
      </c>
      <c r="AC79" s="195"/>
      <c r="AD79" s="195"/>
      <c r="AE79" s="37"/>
      <c r="AF79" s="172">
        <f t="shared" si="20"/>
        <v>0</v>
      </c>
      <c r="AG79" s="195"/>
      <c r="AH79" s="37"/>
      <c r="AI79" s="37"/>
      <c r="AJ79" s="195"/>
      <c r="AK79" s="405">
        <f t="shared" si="21"/>
        <v>0</v>
      </c>
      <c r="AL79" s="195"/>
      <c r="AM79" s="37"/>
      <c r="AN79" s="37"/>
      <c r="AO79" s="195"/>
      <c r="AP79" s="173">
        <f t="shared" si="22"/>
        <v>0</v>
      </c>
      <c r="AQ79" s="176">
        <f t="shared" si="23"/>
        <v>0</v>
      </c>
    </row>
    <row r="80" spans="1:43" ht="15" customHeight="1" x14ac:dyDescent="0.3">
      <c r="A80" s="14">
        <v>66</v>
      </c>
      <c r="B80" s="18" t="s">
        <v>66</v>
      </c>
      <c r="C80" s="19" t="s">
        <v>12</v>
      </c>
      <c r="D80" s="37"/>
      <c r="E80" s="143"/>
      <c r="F80" s="143"/>
      <c r="G80" s="143"/>
      <c r="H80" s="34"/>
      <c r="I80" s="37"/>
      <c r="J80" s="37">
        <f t="shared" si="12"/>
        <v>0</v>
      </c>
      <c r="K80" s="37">
        <f t="shared" si="13"/>
        <v>0</v>
      </c>
      <c r="L80" s="427">
        <f t="shared" si="14"/>
        <v>0</v>
      </c>
      <c r="M80" s="37"/>
      <c r="N80" s="143"/>
      <c r="O80" s="143"/>
      <c r="P80" s="143"/>
      <c r="Q80" s="34"/>
      <c r="R80" s="37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37"/>
      <c r="W80" s="34"/>
      <c r="X80" s="205">
        <f t="shared" si="18"/>
        <v>0</v>
      </c>
      <c r="Y80" s="37"/>
      <c r="Z80" s="37"/>
      <c r="AA80" s="37"/>
      <c r="AB80" s="352">
        <f t="shared" si="19"/>
        <v>0</v>
      </c>
      <c r="AC80" s="195"/>
      <c r="AD80" s="195"/>
      <c r="AE80" s="37"/>
      <c r="AF80" s="172">
        <f t="shared" si="20"/>
        <v>0</v>
      </c>
      <c r="AG80" s="195"/>
      <c r="AH80" s="37"/>
      <c r="AI80" s="37"/>
      <c r="AJ80" s="195"/>
      <c r="AK80" s="405">
        <f t="shared" si="21"/>
        <v>0</v>
      </c>
      <c r="AL80" s="195"/>
      <c r="AM80" s="37"/>
      <c r="AN80" s="37"/>
      <c r="AO80" s="195"/>
      <c r="AP80" s="173">
        <f t="shared" si="22"/>
        <v>0</v>
      </c>
      <c r="AQ80" s="176">
        <f t="shared" si="23"/>
        <v>0</v>
      </c>
    </row>
    <row r="81" spans="1:43" ht="15" customHeight="1" x14ac:dyDescent="0.3">
      <c r="A81" s="14">
        <v>67</v>
      </c>
      <c r="B81" s="18" t="s">
        <v>67</v>
      </c>
      <c r="C81" s="19" t="s">
        <v>12</v>
      </c>
      <c r="D81" s="37"/>
      <c r="E81" s="143"/>
      <c r="F81" s="143"/>
      <c r="G81" s="143"/>
      <c r="H81" s="34"/>
      <c r="I81" s="37"/>
      <c r="J81" s="37">
        <f t="shared" si="12"/>
        <v>0</v>
      </c>
      <c r="K81" s="37">
        <f t="shared" si="13"/>
        <v>0</v>
      </c>
      <c r="L81" s="427">
        <f t="shared" si="14"/>
        <v>0</v>
      </c>
      <c r="M81" s="37"/>
      <c r="N81" s="143"/>
      <c r="O81" s="143"/>
      <c r="P81" s="143"/>
      <c r="Q81" s="34"/>
      <c r="R81" s="37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37"/>
      <c r="W81" s="34"/>
      <c r="X81" s="205">
        <f t="shared" si="18"/>
        <v>0</v>
      </c>
      <c r="Y81" s="37"/>
      <c r="Z81" s="37"/>
      <c r="AA81" s="37"/>
      <c r="AB81" s="352">
        <f t="shared" si="19"/>
        <v>0</v>
      </c>
      <c r="AC81" s="195"/>
      <c r="AD81" s="195"/>
      <c r="AE81" s="37"/>
      <c r="AF81" s="172">
        <f t="shared" si="20"/>
        <v>0</v>
      </c>
      <c r="AG81" s="195"/>
      <c r="AH81" s="37"/>
      <c r="AI81" s="37"/>
      <c r="AJ81" s="195"/>
      <c r="AK81" s="405">
        <f t="shared" si="21"/>
        <v>0</v>
      </c>
      <c r="AL81" s="195"/>
      <c r="AM81" s="37"/>
      <c r="AN81" s="37"/>
      <c r="AO81" s="195"/>
      <c r="AP81" s="173">
        <f t="shared" si="22"/>
        <v>0</v>
      </c>
      <c r="AQ81" s="176">
        <f t="shared" si="23"/>
        <v>0</v>
      </c>
    </row>
    <row r="82" spans="1:43" ht="15" customHeight="1" x14ac:dyDescent="0.3">
      <c r="A82" s="14">
        <v>68</v>
      </c>
      <c r="B82" s="18" t="s">
        <v>68</v>
      </c>
      <c r="C82" s="19" t="s">
        <v>12</v>
      </c>
      <c r="D82" s="37"/>
      <c r="E82" s="143"/>
      <c r="F82" s="143"/>
      <c r="G82" s="143"/>
      <c r="H82" s="34"/>
      <c r="I82" s="37"/>
      <c r="J82" s="37">
        <f t="shared" si="12"/>
        <v>0</v>
      </c>
      <c r="K82" s="37">
        <f t="shared" si="13"/>
        <v>0</v>
      </c>
      <c r="L82" s="427">
        <f t="shared" si="14"/>
        <v>0</v>
      </c>
      <c r="M82" s="37"/>
      <c r="N82" s="143"/>
      <c r="O82" s="143"/>
      <c r="P82" s="143"/>
      <c r="Q82" s="34"/>
      <c r="R82" s="37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37"/>
      <c r="W82" s="34"/>
      <c r="X82" s="205">
        <f t="shared" si="18"/>
        <v>0</v>
      </c>
      <c r="Y82" s="37"/>
      <c r="Z82" s="37"/>
      <c r="AA82" s="37"/>
      <c r="AB82" s="352">
        <f t="shared" si="19"/>
        <v>0</v>
      </c>
      <c r="AC82" s="195"/>
      <c r="AD82" s="195"/>
      <c r="AE82" s="37"/>
      <c r="AF82" s="172">
        <f t="shared" si="20"/>
        <v>0</v>
      </c>
      <c r="AG82" s="195"/>
      <c r="AH82" s="37"/>
      <c r="AI82" s="37"/>
      <c r="AJ82" s="195"/>
      <c r="AK82" s="405">
        <f t="shared" si="21"/>
        <v>0</v>
      </c>
      <c r="AL82" s="195"/>
      <c r="AM82" s="37"/>
      <c r="AN82" s="37"/>
      <c r="AO82" s="195"/>
      <c r="AP82" s="173">
        <f t="shared" si="22"/>
        <v>0</v>
      </c>
      <c r="AQ82" s="176">
        <f t="shared" si="23"/>
        <v>0</v>
      </c>
    </row>
    <row r="83" spans="1:43" ht="15" customHeight="1" x14ac:dyDescent="0.3">
      <c r="A83" s="14">
        <v>69</v>
      </c>
      <c r="B83" s="15" t="s">
        <v>69</v>
      </c>
      <c r="C83" s="16" t="s">
        <v>12</v>
      </c>
      <c r="D83" s="37"/>
      <c r="E83" s="143"/>
      <c r="F83" s="143"/>
      <c r="G83" s="143"/>
      <c r="H83" s="34"/>
      <c r="I83" s="37"/>
      <c r="J83" s="37">
        <f t="shared" si="12"/>
        <v>0</v>
      </c>
      <c r="K83" s="37">
        <f t="shared" si="13"/>
        <v>0</v>
      </c>
      <c r="L83" s="427">
        <f t="shared" si="14"/>
        <v>0</v>
      </c>
      <c r="M83" s="37"/>
      <c r="N83" s="143"/>
      <c r="O83" s="143"/>
      <c r="P83" s="143"/>
      <c r="Q83" s="34"/>
      <c r="R83" s="37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37"/>
      <c r="W83" s="34"/>
      <c r="X83" s="205">
        <f t="shared" si="18"/>
        <v>0</v>
      </c>
      <c r="Y83" s="37"/>
      <c r="Z83" s="37"/>
      <c r="AA83" s="37"/>
      <c r="AB83" s="352">
        <f t="shared" si="19"/>
        <v>0</v>
      </c>
      <c r="AC83" s="195"/>
      <c r="AD83" s="195"/>
      <c r="AE83" s="37"/>
      <c r="AF83" s="172">
        <f t="shared" si="20"/>
        <v>0</v>
      </c>
      <c r="AG83" s="195"/>
      <c r="AH83" s="37"/>
      <c r="AI83" s="37"/>
      <c r="AJ83" s="195"/>
      <c r="AK83" s="405">
        <f t="shared" si="21"/>
        <v>0</v>
      </c>
      <c r="AL83" s="195"/>
      <c r="AM83" s="37"/>
      <c r="AN83" s="37"/>
      <c r="AO83" s="195"/>
      <c r="AP83" s="173">
        <f t="shared" si="22"/>
        <v>0</v>
      </c>
      <c r="AQ83" s="176">
        <f t="shared" si="23"/>
        <v>0</v>
      </c>
    </row>
    <row r="84" spans="1:43" ht="15" customHeight="1" x14ac:dyDescent="0.3">
      <c r="A84" s="14">
        <v>70</v>
      </c>
      <c r="B84" s="15" t="s">
        <v>70</v>
      </c>
      <c r="C84" s="16" t="s">
        <v>12</v>
      </c>
      <c r="D84" s="37"/>
      <c r="E84" s="143"/>
      <c r="F84" s="143"/>
      <c r="G84" s="143"/>
      <c r="H84" s="34"/>
      <c r="I84" s="37"/>
      <c r="J84" s="37">
        <f t="shared" si="12"/>
        <v>0</v>
      </c>
      <c r="K84" s="37">
        <f t="shared" si="13"/>
        <v>0</v>
      </c>
      <c r="L84" s="427">
        <f t="shared" si="14"/>
        <v>0</v>
      </c>
      <c r="M84" s="37"/>
      <c r="N84" s="143"/>
      <c r="O84" s="143"/>
      <c r="P84" s="143"/>
      <c r="Q84" s="34"/>
      <c r="R84" s="37"/>
      <c r="S84" s="37">
        <f t="shared" si="15"/>
        <v>0</v>
      </c>
      <c r="T84" s="37">
        <f t="shared" si="16"/>
        <v>0</v>
      </c>
      <c r="U84" s="171">
        <f t="shared" si="17"/>
        <v>0</v>
      </c>
      <c r="V84" s="37"/>
      <c r="W84" s="34"/>
      <c r="X84" s="205">
        <f t="shared" si="18"/>
        <v>0</v>
      </c>
      <c r="Y84" s="37"/>
      <c r="Z84" s="37"/>
      <c r="AA84" s="37"/>
      <c r="AB84" s="352">
        <f t="shared" si="19"/>
        <v>0</v>
      </c>
      <c r="AC84" s="195"/>
      <c r="AD84" s="395">
        <v>1.5299999999999999E-2</v>
      </c>
      <c r="AE84" s="37"/>
      <c r="AF84" s="172">
        <f t="shared" si="20"/>
        <v>1.5299999999999999E-2</v>
      </c>
      <c r="AG84" s="195"/>
      <c r="AH84" s="37"/>
      <c r="AI84" s="37"/>
      <c r="AJ84" s="195"/>
      <c r="AK84" s="405">
        <f t="shared" si="21"/>
        <v>0</v>
      </c>
      <c r="AL84" s="195"/>
      <c r="AM84" s="37"/>
      <c r="AN84" s="37"/>
      <c r="AO84" s="195"/>
      <c r="AP84" s="173">
        <f t="shared" si="22"/>
        <v>0</v>
      </c>
      <c r="AQ84" s="176">
        <f t="shared" si="23"/>
        <v>1.5299999999999999E-2</v>
      </c>
    </row>
    <row r="85" spans="1:43" x14ac:dyDescent="0.3">
      <c r="A85" s="14">
        <v>71</v>
      </c>
      <c r="B85" s="21" t="s">
        <v>102</v>
      </c>
      <c r="C85" s="16" t="s">
        <v>12</v>
      </c>
      <c r="D85" s="37"/>
      <c r="E85" s="143"/>
      <c r="F85" s="143"/>
      <c r="G85" s="143"/>
      <c r="H85" s="34"/>
      <c r="I85" s="37"/>
      <c r="J85" s="37">
        <f t="shared" si="12"/>
        <v>0</v>
      </c>
      <c r="K85" s="37">
        <f t="shared" si="13"/>
        <v>0</v>
      </c>
      <c r="L85" s="427">
        <f t="shared" si="14"/>
        <v>0</v>
      </c>
      <c r="M85" s="37"/>
      <c r="N85" s="143"/>
      <c r="O85" s="143"/>
      <c r="P85" s="143"/>
      <c r="Q85" s="34"/>
      <c r="R85" s="37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37"/>
      <c r="W85" s="34"/>
      <c r="X85" s="205">
        <f t="shared" si="18"/>
        <v>0</v>
      </c>
      <c r="Y85" s="37"/>
      <c r="Z85" s="37"/>
      <c r="AA85" s="37"/>
      <c r="AB85" s="352">
        <f t="shared" si="19"/>
        <v>0</v>
      </c>
      <c r="AC85" s="195"/>
      <c r="AD85" s="195"/>
      <c r="AE85" s="37"/>
      <c r="AF85" s="172">
        <f t="shared" si="20"/>
        <v>0</v>
      </c>
      <c r="AG85" s="195"/>
      <c r="AH85" s="37"/>
      <c r="AI85" s="37"/>
      <c r="AJ85" s="195"/>
      <c r="AK85" s="405">
        <f t="shared" si="21"/>
        <v>0</v>
      </c>
      <c r="AL85" s="195"/>
      <c r="AM85" s="37"/>
      <c r="AN85" s="37"/>
      <c r="AO85" s="195"/>
      <c r="AP85" s="173">
        <f t="shared" si="22"/>
        <v>0</v>
      </c>
      <c r="AQ85" s="176">
        <f t="shared" si="23"/>
        <v>0</v>
      </c>
    </row>
    <row r="86" spans="1:43" ht="15" customHeight="1" x14ac:dyDescent="0.3">
      <c r="A86" s="14">
        <v>72</v>
      </c>
      <c r="B86" s="21" t="s">
        <v>110</v>
      </c>
      <c r="C86" s="16" t="s">
        <v>12</v>
      </c>
      <c r="D86" s="37"/>
      <c r="E86" s="143"/>
      <c r="F86" s="143"/>
      <c r="G86" s="143"/>
      <c r="H86" s="34"/>
      <c r="I86" s="37"/>
      <c r="J86" s="37">
        <f t="shared" si="12"/>
        <v>0</v>
      </c>
      <c r="K86" s="37">
        <f t="shared" si="13"/>
        <v>0</v>
      </c>
      <c r="L86" s="427">
        <f t="shared" si="14"/>
        <v>0</v>
      </c>
      <c r="M86" s="37"/>
      <c r="N86" s="143"/>
      <c r="O86" s="143"/>
      <c r="P86" s="143"/>
      <c r="Q86" s="34"/>
      <c r="R86" s="37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37"/>
      <c r="W86" s="34"/>
      <c r="X86" s="205">
        <f t="shared" si="18"/>
        <v>0</v>
      </c>
      <c r="Y86" s="37"/>
      <c r="Z86" s="37"/>
      <c r="AA86" s="37"/>
      <c r="AB86" s="352">
        <f t="shared" si="19"/>
        <v>0</v>
      </c>
      <c r="AC86" s="195"/>
      <c r="AD86" s="195"/>
      <c r="AE86" s="37"/>
      <c r="AF86" s="172">
        <f t="shared" si="20"/>
        <v>0</v>
      </c>
      <c r="AG86" s="195"/>
      <c r="AH86" s="37"/>
      <c r="AI86" s="37"/>
      <c r="AJ86" s="195"/>
      <c r="AK86" s="405">
        <f t="shared" si="21"/>
        <v>0</v>
      </c>
      <c r="AL86" s="195"/>
      <c r="AM86" s="37"/>
      <c r="AN86" s="37"/>
      <c r="AO86" s="195"/>
      <c r="AP86" s="173">
        <f t="shared" si="22"/>
        <v>0</v>
      </c>
      <c r="AQ86" s="176">
        <f t="shared" si="23"/>
        <v>0</v>
      </c>
    </row>
    <row r="87" spans="1:43" ht="15" customHeight="1" x14ac:dyDescent="0.3">
      <c r="A87" s="14">
        <v>73</v>
      </c>
      <c r="B87" s="21" t="s">
        <v>111</v>
      </c>
      <c r="C87" s="16" t="s">
        <v>12</v>
      </c>
      <c r="D87" s="37"/>
      <c r="E87" s="143"/>
      <c r="F87" s="143"/>
      <c r="G87" s="143"/>
      <c r="H87" s="34"/>
      <c r="I87" s="37"/>
      <c r="J87" s="37">
        <f t="shared" si="12"/>
        <v>0</v>
      </c>
      <c r="K87" s="37">
        <f t="shared" si="13"/>
        <v>0</v>
      </c>
      <c r="L87" s="427">
        <f t="shared" si="14"/>
        <v>0</v>
      </c>
      <c r="M87" s="37"/>
      <c r="N87" s="143"/>
      <c r="O87" s="143"/>
      <c r="P87" s="143"/>
      <c r="Q87" s="34"/>
      <c r="R87" s="37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37"/>
      <c r="W87" s="34"/>
      <c r="X87" s="205">
        <f t="shared" si="18"/>
        <v>0</v>
      </c>
      <c r="Y87" s="37"/>
      <c r="Z87" s="37"/>
      <c r="AA87" s="37"/>
      <c r="AB87" s="352">
        <f t="shared" si="19"/>
        <v>0</v>
      </c>
      <c r="AC87" s="195"/>
      <c r="AD87" s="195"/>
      <c r="AE87" s="37"/>
      <c r="AF87" s="172">
        <f t="shared" si="20"/>
        <v>0</v>
      </c>
      <c r="AG87" s="195"/>
      <c r="AH87" s="37"/>
      <c r="AI87" s="37"/>
      <c r="AJ87" s="195"/>
      <c r="AK87" s="405">
        <f t="shared" si="21"/>
        <v>0</v>
      </c>
      <c r="AL87" s="195"/>
      <c r="AM87" s="37"/>
      <c r="AN87" s="37"/>
      <c r="AO87" s="195"/>
      <c r="AP87" s="173">
        <f t="shared" si="22"/>
        <v>0</v>
      </c>
      <c r="AQ87" s="176">
        <f t="shared" si="23"/>
        <v>0</v>
      </c>
    </row>
    <row r="88" spans="1:43" ht="15" customHeight="1" x14ac:dyDescent="0.3">
      <c r="A88" s="14">
        <v>74</v>
      </c>
      <c r="B88" s="21" t="s">
        <v>195</v>
      </c>
      <c r="C88" s="22" t="s">
        <v>12</v>
      </c>
      <c r="D88" s="37"/>
      <c r="E88" s="143"/>
      <c r="F88" s="143"/>
      <c r="G88" s="143"/>
      <c r="H88" s="34"/>
      <c r="I88" s="37"/>
      <c r="J88" s="37">
        <f t="shared" si="12"/>
        <v>0</v>
      </c>
      <c r="K88" s="37">
        <f t="shared" si="13"/>
        <v>0</v>
      </c>
      <c r="L88" s="427">
        <f t="shared" si="14"/>
        <v>0</v>
      </c>
      <c r="M88" s="37"/>
      <c r="N88" s="143"/>
      <c r="O88" s="143"/>
      <c r="P88" s="143"/>
      <c r="Q88" s="34"/>
      <c r="R88" s="37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37"/>
      <c r="W88" s="34"/>
      <c r="X88" s="205">
        <f t="shared" si="18"/>
        <v>0</v>
      </c>
      <c r="Y88" s="37"/>
      <c r="Z88" s="37"/>
      <c r="AA88" s="37"/>
      <c r="AB88" s="352">
        <f t="shared" si="19"/>
        <v>0</v>
      </c>
      <c r="AC88" s="195"/>
      <c r="AD88" s="195"/>
      <c r="AE88" s="37"/>
      <c r="AF88" s="172">
        <f t="shared" si="20"/>
        <v>0</v>
      </c>
      <c r="AG88" s="195"/>
      <c r="AH88" s="37"/>
      <c r="AI88" s="37"/>
      <c r="AJ88" s="195"/>
      <c r="AK88" s="405">
        <f t="shared" si="21"/>
        <v>0</v>
      </c>
      <c r="AL88" s="195"/>
      <c r="AM88" s="37"/>
      <c r="AN88" s="37"/>
      <c r="AO88" s="195"/>
      <c r="AP88" s="173">
        <f t="shared" si="22"/>
        <v>0</v>
      </c>
      <c r="AQ88" s="176">
        <f t="shared" si="23"/>
        <v>0</v>
      </c>
    </row>
    <row r="89" spans="1:43" ht="15" customHeight="1" x14ac:dyDescent="0.3">
      <c r="A89" s="14">
        <v>75</v>
      </c>
      <c r="B89" s="21" t="s">
        <v>196</v>
      </c>
      <c r="C89" s="22" t="s">
        <v>12</v>
      </c>
      <c r="D89" s="37"/>
      <c r="E89" s="143"/>
      <c r="F89" s="143"/>
      <c r="G89" s="143"/>
      <c r="H89" s="34"/>
      <c r="I89" s="37"/>
      <c r="J89" s="37">
        <f t="shared" si="12"/>
        <v>0</v>
      </c>
      <c r="K89" s="37">
        <f t="shared" si="13"/>
        <v>0</v>
      </c>
      <c r="L89" s="427">
        <f t="shared" si="14"/>
        <v>0</v>
      </c>
      <c r="M89" s="37"/>
      <c r="N89" s="143"/>
      <c r="O89" s="143"/>
      <c r="P89" s="143"/>
      <c r="Q89" s="34"/>
      <c r="R89" s="37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37"/>
      <c r="W89" s="34"/>
      <c r="X89" s="205">
        <f t="shared" si="18"/>
        <v>0</v>
      </c>
      <c r="Y89" s="37"/>
      <c r="Z89" s="37"/>
      <c r="AA89" s="37"/>
      <c r="AB89" s="352">
        <f t="shared" si="19"/>
        <v>0</v>
      </c>
      <c r="AC89" s="195"/>
      <c r="AD89" s="195"/>
      <c r="AE89" s="37"/>
      <c r="AF89" s="172">
        <f t="shared" si="20"/>
        <v>0</v>
      </c>
      <c r="AG89" s="195"/>
      <c r="AH89" s="37"/>
      <c r="AI89" s="37"/>
      <c r="AJ89" s="195"/>
      <c r="AK89" s="405">
        <f t="shared" si="21"/>
        <v>0</v>
      </c>
      <c r="AL89" s="195"/>
      <c r="AM89" s="37"/>
      <c r="AN89" s="37"/>
      <c r="AO89" s="195"/>
      <c r="AP89" s="173">
        <f t="shared" si="22"/>
        <v>0</v>
      </c>
      <c r="AQ89" s="176">
        <f t="shared" si="23"/>
        <v>0</v>
      </c>
    </row>
    <row r="90" spans="1:43" ht="15" customHeight="1" x14ac:dyDescent="0.3">
      <c r="A90" s="14"/>
      <c r="B90" s="254" t="s">
        <v>209</v>
      </c>
      <c r="C90" s="19"/>
      <c r="D90" s="37"/>
      <c r="E90" s="143"/>
      <c r="F90" s="143"/>
      <c r="G90" s="143"/>
      <c r="H90" s="34"/>
      <c r="I90" s="37"/>
      <c r="J90" s="37">
        <f t="shared" si="12"/>
        <v>0</v>
      </c>
      <c r="K90" s="37">
        <f t="shared" si="13"/>
        <v>0</v>
      </c>
      <c r="L90" s="427">
        <f t="shared" si="14"/>
        <v>0</v>
      </c>
      <c r="M90" s="37"/>
      <c r="N90" s="143"/>
      <c r="O90" s="143"/>
      <c r="P90" s="143"/>
      <c r="Q90" s="34"/>
      <c r="R90" s="3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37"/>
      <c r="W90" s="34"/>
      <c r="X90" s="205">
        <f t="shared" si="18"/>
        <v>0</v>
      </c>
      <c r="Y90" s="37"/>
      <c r="Z90" s="37"/>
      <c r="AA90" s="37"/>
      <c r="AB90" s="352">
        <f t="shared" si="19"/>
        <v>0</v>
      </c>
      <c r="AC90" s="195"/>
      <c r="AD90" s="195"/>
      <c r="AE90" s="37"/>
      <c r="AF90" s="172">
        <f t="shared" si="20"/>
        <v>0</v>
      </c>
      <c r="AG90" s="195"/>
      <c r="AH90" s="37"/>
      <c r="AI90" s="37"/>
      <c r="AJ90" s="195"/>
      <c r="AK90" s="405">
        <f t="shared" si="21"/>
        <v>0</v>
      </c>
      <c r="AL90" s="195"/>
      <c r="AM90" s="37"/>
      <c r="AN90" s="37"/>
      <c r="AO90" s="195"/>
      <c r="AP90" s="173">
        <f t="shared" si="22"/>
        <v>0</v>
      </c>
      <c r="AQ90" s="176">
        <f t="shared" si="23"/>
        <v>0</v>
      </c>
    </row>
    <row r="91" spans="1:43" ht="15" customHeight="1" x14ac:dyDescent="0.3">
      <c r="A91" s="14">
        <v>76</v>
      </c>
      <c r="B91" s="50" t="s">
        <v>203</v>
      </c>
      <c r="C91" s="19" t="s">
        <v>45</v>
      </c>
      <c r="D91" s="37"/>
      <c r="E91" s="143"/>
      <c r="F91" s="143"/>
      <c r="G91" s="143"/>
      <c r="H91" s="34"/>
      <c r="I91" s="37"/>
      <c r="J91" s="37">
        <f t="shared" si="12"/>
        <v>0</v>
      </c>
      <c r="K91" s="37">
        <f t="shared" si="13"/>
        <v>0</v>
      </c>
      <c r="L91" s="427">
        <f t="shared" si="14"/>
        <v>0</v>
      </c>
      <c r="M91" s="37"/>
      <c r="N91" s="143"/>
      <c r="O91" s="143"/>
      <c r="P91" s="143"/>
      <c r="Q91" s="34"/>
      <c r="R91" s="3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37"/>
      <c r="W91" s="34"/>
      <c r="X91" s="205">
        <f t="shared" si="18"/>
        <v>0</v>
      </c>
      <c r="Y91" s="37"/>
      <c r="Z91" s="37"/>
      <c r="AA91" s="37"/>
      <c r="AB91" s="352">
        <f t="shared" si="19"/>
        <v>0</v>
      </c>
      <c r="AC91" s="195"/>
      <c r="AD91" s="195"/>
      <c r="AE91" s="37"/>
      <c r="AF91" s="172">
        <f t="shared" si="20"/>
        <v>0</v>
      </c>
      <c r="AG91" s="195"/>
      <c r="AH91" s="37"/>
      <c r="AI91" s="37"/>
      <c r="AJ91" s="195"/>
      <c r="AK91" s="405">
        <f t="shared" si="21"/>
        <v>0</v>
      </c>
      <c r="AL91" s="195"/>
      <c r="AM91" s="37"/>
      <c r="AN91" s="37"/>
      <c r="AO91" s="195"/>
      <c r="AP91" s="173">
        <f t="shared" si="22"/>
        <v>0</v>
      </c>
      <c r="AQ91" s="176">
        <f t="shared" si="23"/>
        <v>0</v>
      </c>
    </row>
    <row r="92" spans="1:43" ht="15" customHeight="1" x14ac:dyDescent="0.3">
      <c r="A92" s="14">
        <v>77</v>
      </c>
      <c r="B92" s="18" t="s">
        <v>2</v>
      </c>
      <c r="C92" s="19" t="s">
        <v>45</v>
      </c>
      <c r="D92" s="37"/>
      <c r="E92" s="143"/>
      <c r="F92" s="143"/>
      <c r="G92" s="143"/>
      <c r="H92" s="34"/>
      <c r="I92" s="37"/>
      <c r="J92" s="37">
        <f t="shared" si="12"/>
        <v>0</v>
      </c>
      <c r="K92" s="37">
        <f t="shared" si="13"/>
        <v>0</v>
      </c>
      <c r="L92" s="427">
        <f t="shared" si="14"/>
        <v>0</v>
      </c>
      <c r="M92" s="37"/>
      <c r="N92" s="143"/>
      <c r="O92" s="143"/>
      <c r="P92" s="143"/>
      <c r="Q92" s="34"/>
      <c r="R92" s="3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37"/>
      <c r="W92" s="34"/>
      <c r="X92" s="205">
        <f t="shared" si="18"/>
        <v>0</v>
      </c>
      <c r="Y92" s="37"/>
      <c r="Z92" s="37"/>
      <c r="AA92" s="37"/>
      <c r="AB92" s="352">
        <f t="shared" si="19"/>
        <v>0</v>
      </c>
      <c r="AC92" s="195"/>
      <c r="AD92" s="195"/>
      <c r="AE92" s="37"/>
      <c r="AF92" s="172">
        <f t="shared" si="20"/>
        <v>0</v>
      </c>
      <c r="AG92" s="195"/>
      <c r="AH92" s="37"/>
      <c r="AI92" s="37"/>
      <c r="AJ92" s="195"/>
      <c r="AK92" s="405">
        <f t="shared" si="21"/>
        <v>0</v>
      </c>
      <c r="AL92" s="195"/>
      <c r="AM92" s="37"/>
      <c r="AN92" s="37"/>
      <c r="AO92" s="195"/>
      <c r="AP92" s="173">
        <f t="shared" si="22"/>
        <v>0</v>
      </c>
      <c r="AQ92" s="176">
        <f t="shared" si="23"/>
        <v>0</v>
      </c>
    </row>
    <row r="93" spans="1:43" ht="15" customHeight="1" x14ac:dyDescent="0.3">
      <c r="A93" s="14"/>
      <c r="B93" s="254" t="s">
        <v>197</v>
      </c>
      <c r="C93" s="16"/>
      <c r="D93" s="37"/>
      <c r="E93" s="143"/>
      <c r="F93" s="143"/>
      <c r="G93" s="143"/>
      <c r="H93" s="34"/>
      <c r="I93" s="37"/>
      <c r="J93" s="37">
        <f t="shared" si="12"/>
        <v>0</v>
      </c>
      <c r="K93" s="37">
        <f t="shared" si="13"/>
        <v>0</v>
      </c>
      <c r="L93" s="427">
        <f t="shared" si="14"/>
        <v>0</v>
      </c>
      <c r="M93" s="37"/>
      <c r="N93" s="143"/>
      <c r="O93" s="143"/>
      <c r="P93" s="143"/>
      <c r="Q93" s="34"/>
      <c r="R93" s="3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37"/>
      <c r="W93" s="34"/>
      <c r="X93" s="205">
        <f t="shared" si="18"/>
        <v>0</v>
      </c>
      <c r="Y93" s="37"/>
      <c r="Z93" s="37"/>
      <c r="AA93" s="37"/>
      <c r="AB93" s="352">
        <f t="shared" si="19"/>
        <v>0</v>
      </c>
      <c r="AC93" s="195"/>
      <c r="AD93" s="195"/>
      <c r="AE93" s="37"/>
      <c r="AF93" s="172">
        <f t="shared" si="20"/>
        <v>0</v>
      </c>
      <c r="AG93" s="195"/>
      <c r="AH93" s="37"/>
      <c r="AI93" s="37"/>
      <c r="AJ93" s="195"/>
      <c r="AK93" s="405">
        <f t="shared" si="21"/>
        <v>0</v>
      </c>
      <c r="AL93" s="195"/>
      <c r="AM93" s="37"/>
      <c r="AN93" s="37"/>
      <c r="AO93" s="195"/>
      <c r="AP93" s="173">
        <f t="shared" si="22"/>
        <v>0</v>
      </c>
      <c r="AQ93" s="176">
        <f t="shared" si="23"/>
        <v>0</v>
      </c>
    </row>
    <row r="94" spans="1:43" ht="15" customHeight="1" x14ac:dyDescent="0.3">
      <c r="A94" s="14">
        <v>78</v>
      </c>
      <c r="B94" s="18" t="s">
        <v>0</v>
      </c>
      <c r="C94" s="16" t="s">
        <v>82</v>
      </c>
      <c r="D94" s="37"/>
      <c r="E94" s="143"/>
      <c r="F94" s="143"/>
      <c r="G94" s="143"/>
      <c r="H94" s="34"/>
      <c r="I94" s="37"/>
      <c r="J94" s="37">
        <f t="shared" si="12"/>
        <v>0</v>
      </c>
      <c r="K94" s="37">
        <f t="shared" si="13"/>
        <v>0</v>
      </c>
      <c r="L94" s="427">
        <f t="shared" si="14"/>
        <v>0</v>
      </c>
      <c r="M94" s="37"/>
      <c r="N94" s="143"/>
      <c r="O94" s="143"/>
      <c r="P94" s="143"/>
      <c r="Q94" s="34"/>
      <c r="R94" s="3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37"/>
      <c r="W94" s="34"/>
      <c r="X94" s="205">
        <f t="shared" si="18"/>
        <v>0</v>
      </c>
      <c r="Y94" s="37"/>
      <c r="Z94" s="37"/>
      <c r="AA94" s="37"/>
      <c r="AB94" s="352">
        <f t="shared" si="19"/>
        <v>0</v>
      </c>
      <c r="AC94" s="195"/>
      <c r="AD94" s="195"/>
      <c r="AE94" s="37"/>
      <c r="AF94" s="172">
        <f t="shared" si="20"/>
        <v>0</v>
      </c>
      <c r="AG94" s="195"/>
      <c r="AH94" s="37"/>
      <c r="AI94" s="37"/>
      <c r="AJ94" s="195"/>
      <c r="AK94" s="405">
        <f t="shared" si="21"/>
        <v>0</v>
      </c>
      <c r="AL94" s="195"/>
      <c r="AM94" s="37"/>
      <c r="AN94" s="37"/>
      <c r="AO94" s="195"/>
      <c r="AP94" s="173">
        <f t="shared" si="22"/>
        <v>0</v>
      </c>
      <c r="AQ94" s="176">
        <f t="shared" si="23"/>
        <v>0</v>
      </c>
    </row>
    <row r="95" spans="1:43" ht="15" customHeight="1" x14ac:dyDescent="0.3">
      <c r="A95" s="14">
        <v>79</v>
      </c>
      <c r="B95" s="18" t="s">
        <v>171</v>
      </c>
      <c r="C95" s="16" t="s">
        <v>12</v>
      </c>
      <c r="D95" s="37"/>
      <c r="E95" s="143"/>
      <c r="F95" s="143"/>
      <c r="G95" s="143"/>
      <c r="H95" s="34"/>
      <c r="I95" s="37"/>
      <c r="J95" s="37">
        <f t="shared" si="12"/>
        <v>0</v>
      </c>
      <c r="K95" s="37">
        <f t="shared" si="13"/>
        <v>0</v>
      </c>
      <c r="L95" s="427">
        <f t="shared" si="14"/>
        <v>0</v>
      </c>
      <c r="M95" s="37"/>
      <c r="N95" s="143"/>
      <c r="O95" s="143"/>
      <c r="P95" s="143"/>
      <c r="Q95" s="34"/>
      <c r="R95" s="3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37"/>
      <c r="W95" s="34"/>
      <c r="X95" s="205">
        <f t="shared" si="18"/>
        <v>0</v>
      </c>
      <c r="Y95" s="37"/>
      <c r="Z95" s="37"/>
      <c r="AA95" s="37"/>
      <c r="AB95" s="352">
        <f t="shared" si="19"/>
        <v>0</v>
      </c>
      <c r="AC95" s="195"/>
      <c r="AD95" s="195"/>
      <c r="AE95" s="37"/>
      <c r="AF95" s="172">
        <f t="shared" si="20"/>
        <v>0</v>
      </c>
      <c r="AG95" s="195"/>
      <c r="AH95" s="37"/>
      <c r="AI95" s="37"/>
      <c r="AJ95" s="195"/>
      <c r="AK95" s="405">
        <f t="shared" si="21"/>
        <v>0</v>
      </c>
      <c r="AL95" s="195"/>
      <c r="AM95" s="37"/>
      <c r="AN95" s="37"/>
      <c r="AO95" s="195"/>
      <c r="AP95" s="173">
        <f t="shared" si="22"/>
        <v>0</v>
      </c>
      <c r="AQ95" s="176">
        <f t="shared" si="23"/>
        <v>0</v>
      </c>
    </row>
    <row r="96" spans="1:43" ht="15" customHeight="1" x14ac:dyDescent="0.3">
      <c r="A96" s="14">
        <v>80</v>
      </c>
      <c r="B96" s="15" t="s">
        <v>81</v>
      </c>
      <c r="C96" s="16" t="s">
        <v>12</v>
      </c>
      <c r="D96" s="37"/>
      <c r="E96" s="143"/>
      <c r="F96" s="143"/>
      <c r="G96" s="143"/>
      <c r="H96" s="34"/>
      <c r="I96" s="37"/>
      <c r="J96" s="37">
        <f t="shared" si="12"/>
        <v>0</v>
      </c>
      <c r="K96" s="37">
        <f t="shared" si="13"/>
        <v>0</v>
      </c>
      <c r="L96" s="427">
        <f t="shared" si="14"/>
        <v>0</v>
      </c>
      <c r="M96" s="37"/>
      <c r="N96" s="143"/>
      <c r="O96" s="143"/>
      <c r="P96" s="143"/>
      <c r="Q96" s="34"/>
      <c r="R96" s="3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172">
        <v>0.02</v>
      </c>
      <c r="W96" s="34"/>
      <c r="X96" s="205">
        <f t="shared" si="18"/>
        <v>0.02</v>
      </c>
      <c r="Y96" s="37"/>
      <c r="Z96" s="37"/>
      <c r="AA96" s="37"/>
      <c r="AB96" s="352">
        <f t="shared" si="19"/>
        <v>0</v>
      </c>
      <c r="AC96" s="195"/>
      <c r="AD96" s="195"/>
      <c r="AE96" s="37"/>
      <c r="AF96" s="172">
        <f t="shared" si="20"/>
        <v>0</v>
      </c>
      <c r="AG96" s="195"/>
      <c r="AH96" s="37"/>
      <c r="AI96" s="37"/>
      <c r="AJ96" s="195"/>
      <c r="AK96" s="405">
        <f t="shared" si="21"/>
        <v>0</v>
      </c>
      <c r="AL96" s="195"/>
      <c r="AM96" s="172">
        <v>0.03</v>
      </c>
      <c r="AN96" s="37"/>
      <c r="AO96" s="195"/>
      <c r="AP96" s="173">
        <f t="shared" si="22"/>
        <v>0</v>
      </c>
      <c r="AQ96" s="176">
        <f t="shared" si="23"/>
        <v>0.02</v>
      </c>
    </row>
    <row r="97" spans="1:43" ht="15" customHeight="1" x14ac:dyDescent="0.3">
      <c r="A97" s="14">
        <v>81</v>
      </c>
      <c r="B97" s="27" t="s">
        <v>3</v>
      </c>
      <c r="C97" s="28" t="s">
        <v>12</v>
      </c>
      <c r="D97" s="37"/>
      <c r="E97" s="143"/>
      <c r="F97" s="143"/>
      <c r="G97" s="143"/>
      <c r="H97" s="34"/>
      <c r="I97" s="37"/>
      <c r="J97" s="37">
        <f t="shared" si="12"/>
        <v>0</v>
      </c>
      <c r="K97" s="37">
        <f t="shared" si="13"/>
        <v>0</v>
      </c>
      <c r="L97" s="427">
        <f t="shared" si="14"/>
        <v>0</v>
      </c>
      <c r="M97" s="37"/>
      <c r="N97" s="143"/>
      <c r="O97" s="143"/>
      <c r="P97" s="143"/>
      <c r="Q97" s="34"/>
      <c r="R97" s="3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37"/>
      <c r="W97" s="34"/>
      <c r="X97" s="205">
        <f t="shared" si="18"/>
        <v>0</v>
      </c>
      <c r="Y97" s="37"/>
      <c r="Z97" s="37"/>
      <c r="AA97" s="37"/>
      <c r="AB97" s="352">
        <f t="shared" si="19"/>
        <v>0</v>
      </c>
      <c r="AC97" s="195"/>
      <c r="AD97" s="195"/>
      <c r="AE97" s="37"/>
      <c r="AF97" s="172">
        <f t="shared" si="20"/>
        <v>0</v>
      </c>
      <c r="AG97" s="195"/>
      <c r="AH97" s="37"/>
      <c r="AI97" s="37"/>
      <c r="AJ97" s="195"/>
      <c r="AK97" s="405">
        <f t="shared" si="21"/>
        <v>0</v>
      </c>
      <c r="AL97" s="195"/>
      <c r="AM97" s="37"/>
      <c r="AN97" s="37"/>
      <c r="AO97" s="195"/>
      <c r="AP97" s="173">
        <f t="shared" si="22"/>
        <v>0</v>
      </c>
      <c r="AQ97" s="176">
        <f t="shared" si="23"/>
        <v>0</v>
      </c>
    </row>
    <row r="98" spans="1:43" ht="15" customHeight="1" x14ac:dyDescent="0.3">
      <c r="A98" s="14">
        <v>82</v>
      </c>
      <c r="B98" s="27" t="s">
        <v>199</v>
      </c>
      <c r="C98" s="28" t="s">
        <v>12</v>
      </c>
      <c r="D98" s="37"/>
      <c r="E98" s="143"/>
      <c r="F98" s="143"/>
      <c r="G98" s="143"/>
      <c r="H98" s="34"/>
      <c r="I98" s="37"/>
      <c r="J98" s="37">
        <f t="shared" si="12"/>
        <v>0</v>
      </c>
      <c r="K98" s="37">
        <f t="shared" si="13"/>
        <v>0</v>
      </c>
      <c r="L98" s="427">
        <f t="shared" si="14"/>
        <v>0</v>
      </c>
      <c r="M98" s="37"/>
      <c r="N98" s="143"/>
      <c r="O98" s="143"/>
      <c r="P98" s="143"/>
      <c r="Q98" s="34"/>
      <c r="R98" s="3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37"/>
      <c r="W98" s="34"/>
      <c r="X98" s="205">
        <f t="shared" si="18"/>
        <v>0</v>
      </c>
      <c r="Y98" s="37"/>
      <c r="Z98" s="37"/>
      <c r="AA98" s="37"/>
      <c r="AB98" s="352">
        <f t="shared" si="19"/>
        <v>0</v>
      </c>
      <c r="AC98" s="195"/>
      <c r="AD98" s="195"/>
      <c r="AE98" s="37"/>
      <c r="AF98" s="172">
        <f t="shared" si="20"/>
        <v>0</v>
      </c>
      <c r="AG98" s="195"/>
      <c r="AH98" s="37"/>
      <c r="AI98" s="37"/>
      <c r="AJ98" s="195"/>
      <c r="AK98" s="405">
        <f t="shared" si="21"/>
        <v>0</v>
      </c>
      <c r="AL98" s="195"/>
      <c r="AM98" s="37"/>
      <c r="AN98" s="37"/>
      <c r="AO98" s="195"/>
      <c r="AP98" s="173">
        <f t="shared" si="22"/>
        <v>0</v>
      </c>
      <c r="AQ98" s="176">
        <f t="shared" si="23"/>
        <v>0</v>
      </c>
    </row>
    <row r="99" spans="1:43" ht="15" customHeight="1" x14ac:dyDescent="0.3">
      <c r="A99" s="14">
        <v>83</v>
      </c>
      <c r="B99" s="27" t="s">
        <v>200</v>
      </c>
      <c r="C99" s="28" t="s">
        <v>12</v>
      </c>
      <c r="D99" s="37"/>
      <c r="E99" s="143"/>
      <c r="F99" s="143"/>
      <c r="G99" s="143"/>
      <c r="H99" s="34"/>
      <c r="I99" s="37"/>
      <c r="J99" s="37">
        <f t="shared" si="12"/>
        <v>0</v>
      </c>
      <c r="K99" s="37">
        <f t="shared" si="13"/>
        <v>0</v>
      </c>
      <c r="L99" s="427">
        <f t="shared" si="14"/>
        <v>0</v>
      </c>
      <c r="M99" s="37"/>
      <c r="N99" s="143"/>
      <c r="O99" s="143"/>
      <c r="P99" s="143"/>
      <c r="Q99" s="34"/>
      <c r="R99" s="3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7"/>
      <c r="W99" s="34"/>
      <c r="X99" s="205">
        <f t="shared" si="18"/>
        <v>0</v>
      </c>
      <c r="Y99" s="37"/>
      <c r="Z99" s="37"/>
      <c r="AA99" s="37"/>
      <c r="AB99" s="352">
        <f t="shared" si="19"/>
        <v>0</v>
      </c>
      <c r="AC99" s="195"/>
      <c r="AD99" s="195"/>
      <c r="AE99" s="37"/>
      <c r="AF99" s="172">
        <f t="shared" si="20"/>
        <v>0</v>
      </c>
      <c r="AG99" s="195"/>
      <c r="AH99" s="37"/>
      <c r="AI99" s="37"/>
      <c r="AJ99" s="195"/>
      <c r="AK99" s="405">
        <f t="shared" si="21"/>
        <v>0</v>
      </c>
      <c r="AL99" s="195"/>
      <c r="AM99" s="37"/>
      <c r="AN99" s="37"/>
      <c r="AO99" s="195"/>
      <c r="AP99" s="173">
        <f t="shared" si="22"/>
        <v>0</v>
      </c>
      <c r="AQ99" s="176">
        <f t="shared" si="23"/>
        <v>0</v>
      </c>
    </row>
    <row r="100" spans="1:43" ht="15" customHeight="1" x14ac:dyDescent="0.3">
      <c r="A100" s="14">
        <v>84</v>
      </c>
      <c r="B100" s="27" t="s">
        <v>178</v>
      </c>
      <c r="C100" s="28" t="s">
        <v>12</v>
      </c>
      <c r="D100" s="37"/>
      <c r="E100" s="143"/>
      <c r="F100" s="143"/>
      <c r="G100" s="143"/>
      <c r="H100" s="34"/>
      <c r="I100" s="37"/>
      <c r="J100" s="37">
        <f t="shared" si="12"/>
        <v>0</v>
      </c>
      <c r="K100" s="37">
        <f t="shared" si="13"/>
        <v>0</v>
      </c>
      <c r="L100" s="427">
        <f t="shared" si="14"/>
        <v>0</v>
      </c>
      <c r="M100" s="37"/>
      <c r="N100" s="143"/>
      <c r="O100" s="143"/>
      <c r="P100" s="143"/>
      <c r="Q100" s="34"/>
      <c r="R100" s="3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37"/>
      <c r="W100" s="34"/>
      <c r="X100" s="205">
        <f t="shared" si="18"/>
        <v>0</v>
      </c>
      <c r="Y100" s="37"/>
      <c r="Z100" s="37"/>
      <c r="AA100" s="37"/>
      <c r="AB100" s="352">
        <f t="shared" si="19"/>
        <v>0</v>
      </c>
      <c r="AC100" s="195"/>
      <c r="AD100" s="195"/>
      <c r="AE100" s="37"/>
      <c r="AF100" s="172">
        <f t="shared" si="20"/>
        <v>0</v>
      </c>
      <c r="AG100" s="195"/>
      <c r="AH100" s="37"/>
      <c r="AI100" s="37"/>
      <c r="AJ100" s="195"/>
      <c r="AK100" s="405">
        <f t="shared" si="21"/>
        <v>0</v>
      </c>
      <c r="AL100" s="195"/>
      <c r="AM100" s="37"/>
      <c r="AN100" s="37"/>
      <c r="AO100" s="195"/>
      <c r="AP100" s="173">
        <f t="shared" si="22"/>
        <v>0</v>
      </c>
      <c r="AQ100" s="176">
        <f t="shared" si="23"/>
        <v>0</v>
      </c>
    </row>
    <row r="101" spans="1:43" ht="15" customHeight="1" x14ac:dyDescent="0.3">
      <c r="A101" s="14">
        <v>85</v>
      </c>
      <c r="B101" s="27" t="s">
        <v>198</v>
      </c>
      <c r="C101" s="28" t="s">
        <v>12</v>
      </c>
      <c r="D101" s="37"/>
      <c r="E101" s="143"/>
      <c r="F101" s="143"/>
      <c r="G101" s="143"/>
      <c r="H101" s="34"/>
      <c r="I101" s="37"/>
      <c r="J101" s="37">
        <f t="shared" si="12"/>
        <v>0</v>
      </c>
      <c r="K101" s="37">
        <f t="shared" si="13"/>
        <v>0</v>
      </c>
      <c r="L101" s="427">
        <f t="shared" si="14"/>
        <v>0</v>
      </c>
      <c r="M101" s="37"/>
      <c r="N101" s="143"/>
      <c r="O101" s="143"/>
      <c r="P101" s="143"/>
      <c r="Q101" s="34"/>
      <c r="R101" s="3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37"/>
      <c r="W101" s="34"/>
      <c r="X101" s="205">
        <f t="shared" si="18"/>
        <v>0</v>
      </c>
      <c r="Y101" s="37"/>
      <c r="Z101" s="37"/>
      <c r="AA101" s="37"/>
      <c r="AB101" s="352">
        <f t="shared" si="19"/>
        <v>0</v>
      </c>
      <c r="AC101" s="195"/>
      <c r="AD101" s="195"/>
      <c r="AE101" s="37"/>
      <c r="AF101" s="172">
        <f t="shared" si="20"/>
        <v>0</v>
      </c>
      <c r="AG101" s="195"/>
      <c r="AH101" s="37"/>
      <c r="AI101" s="37"/>
      <c r="AJ101" s="195"/>
      <c r="AK101" s="405">
        <f t="shared" si="21"/>
        <v>0</v>
      </c>
      <c r="AL101" s="195"/>
      <c r="AM101" s="37"/>
      <c r="AN101" s="37"/>
      <c r="AO101" s="195"/>
      <c r="AP101" s="173">
        <f t="shared" si="22"/>
        <v>0</v>
      </c>
      <c r="AQ101" s="176">
        <f t="shared" si="23"/>
        <v>0</v>
      </c>
    </row>
    <row r="102" spans="1:43" ht="15" customHeight="1" x14ac:dyDescent="0.3">
      <c r="A102" s="14">
        <v>86</v>
      </c>
      <c r="B102" s="18" t="s">
        <v>201</v>
      </c>
      <c r="C102" s="38" t="s">
        <v>82</v>
      </c>
      <c r="D102" s="37"/>
      <c r="E102" s="143"/>
      <c r="F102" s="143"/>
      <c r="G102" s="143"/>
      <c r="H102" s="34"/>
      <c r="I102" s="37"/>
      <c r="J102" s="37">
        <f t="shared" si="12"/>
        <v>0</v>
      </c>
      <c r="K102" s="37">
        <f t="shared" si="13"/>
        <v>0</v>
      </c>
      <c r="L102" s="427">
        <f t="shared" si="14"/>
        <v>0</v>
      </c>
      <c r="M102" s="37"/>
      <c r="N102" s="143"/>
      <c r="O102" s="143"/>
      <c r="P102" s="143"/>
      <c r="Q102" s="34"/>
      <c r="R102" s="3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37"/>
      <c r="W102" s="34"/>
      <c r="X102" s="205">
        <f t="shared" si="18"/>
        <v>0</v>
      </c>
      <c r="Y102" s="37"/>
      <c r="Z102" s="37"/>
      <c r="AA102" s="37"/>
      <c r="AB102" s="352">
        <f t="shared" si="19"/>
        <v>0</v>
      </c>
      <c r="AC102" s="195"/>
      <c r="AD102" s="195"/>
      <c r="AE102" s="37"/>
      <c r="AF102" s="172">
        <f t="shared" si="20"/>
        <v>0</v>
      </c>
      <c r="AG102" s="195"/>
      <c r="AH102" s="37"/>
      <c r="AI102" s="37"/>
      <c r="AJ102" s="195"/>
      <c r="AK102" s="405">
        <f t="shared" si="21"/>
        <v>0</v>
      </c>
      <c r="AL102" s="195"/>
      <c r="AM102" s="37"/>
      <c r="AN102" s="37"/>
      <c r="AO102" s="195"/>
      <c r="AP102" s="173">
        <f t="shared" si="22"/>
        <v>0</v>
      </c>
      <c r="AQ102" s="176">
        <f t="shared" si="23"/>
        <v>0</v>
      </c>
    </row>
    <row r="103" spans="1:43" ht="15" customHeight="1" x14ac:dyDescent="0.3">
      <c r="A103" s="39"/>
      <c r="B103" s="322" t="s">
        <v>83</v>
      </c>
      <c r="C103" s="39"/>
      <c r="D103" s="144"/>
      <c r="E103" s="145"/>
      <c r="F103" s="145"/>
      <c r="G103" s="145"/>
      <c r="H103" s="32"/>
      <c r="I103" s="146"/>
      <c r="J103" s="37">
        <f t="shared" si="12"/>
        <v>0</v>
      </c>
      <c r="K103" s="37">
        <f t="shared" si="13"/>
        <v>0</v>
      </c>
      <c r="L103" s="427">
        <f t="shared" si="14"/>
        <v>0</v>
      </c>
      <c r="M103" s="144"/>
      <c r="N103" s="145"/>
      <c r="O103" s="145"/>
      <c r="P103" s="145"/>
      <c r="Q103" s="32"/>
      <c r="R103" s="146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46"/>
      <c r="W103" s="32"/>
      <c r="X103" s="205">
        <f t="shared" si="18"/>
        <v>0</v>
      </c>
      <c r="Y103" s="146"/>
      <c r="Z103" s="146"/>
      <c r="AA103" s="146"/>
      <c r="AB103" s="352">
        <f t="shared" si="19"/>
        <v>0</v>
      </c>
      <c r="AC103" s="196"/>
      <c r="AD103" s="196"/>
      <c r="AE103" s="146"/>
      <c r="AF103" s="172">
        <f t="shared" si="20"/>
        <v>0</v>
      </c>
      <c r="AG103" s="196"/>
      <c r="AH103" s="146"/>
      <c r="AI103" s="146"/>
      <c r="AJ103" s="196"/>
      <c r="AK103" s="405">
        <f t="shared" si="21"/>
        <v>0</v>
      </c>
      <c r="AL103" s="196"/>
      <c r="AM103" s="146"/>
      <c r="AN103" s="146"/>
      <c r="AO103" s="196"/>
      <c r="AP103" s="173">
        <f t="shared" si="22"/>
        <v>0</v>
      </c>
      <c r="AQ103" s="176">
        <f t="shared" si="23"/>
        <v>0</v>
      </c>
    </row>
    <row r="104" spans="1:43" x14ac:dyDescent="0.3">
      <c r="A104" s="14">
        <v>87</v>
      </c>
      <c r="B104" s="58" t="s">
        <v>84</v>
      </c>
      <c r="C104" s="28" t="s">
        <v>12</v>
      </c>
      <c r="D104" s="37"/>
      <c r="E104" s="143"/>
      <c r="F104" s="445">
        <v>2.8800000000000002E-3</v>
      </c>
      <c r="G104" s="143"/>
      <c r="H104" s="34"/>
      <c r="I104" s="37"/>
      <c r="J104" s="37">
        <f t="shared" si="12"/>
        <v>0</v>
      </c>
      <c r="K104" s="37">
        <f t="shared" si="13"/>
        <v>0</v>
      </c>
      <c r="L104" s="427">
        <f t="shared" si="14"/>
        <v>0</v>
      </c>
      <c r="M104" s="37"/>
      <c r="N104" s="143"/>
      <c r="O104" s="445">
        <v>2.8800000000000002E-3</v>
      </c>
      <c r="P104" s="143"/>
      <c r="Q104" s="34"/>
      <c r="R104" s="3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37"/>
      <c r="W104" s="34"/>
      <c r="X104" s="205">
        <f t="shared" si="18"/>
        <v>0</v>
      </c>
      <c r="Y104" s="37"/>
      <c r="Z104" s="37"/>
      <c r="AA104" s="37"/>
      <c r="AB104" s="352">
        <f t="shared" si="19"/>
        <v>0</v>
      </c>
      <c r="AC104" s="195"/>
      <c r="AD104" s="195"/>
      <c r="AE104" s="37"/>
      <c r="AF104" s="172">
        <f t="shared" si="20"/>
        <v>0</v>
      </c>
      <c r="AG104" s="195"/>
      <c r="AH104" s="37"/>
      <c r="AI104" s="37"/>
      <c r="AJ104" s="195"/>
      <c r="AK104" s="405">
        <f t="shared" si="21"/>
        <v>0</v>
      </c>
      <c r="AL104" s="195"/>
      <c r="AM104" s="37"/>
      <c r="AN104" s="37"/>
      <c r="AO104" s="195"/>
      <c r="AP104" s="173">
        <f t="shared" si="22"/>
        <v>0</v>
      </c>
      <c r="AQ104" s="176">
        <f t="shared" si="23"/>
        <v>0</v>
      </c>
    </row>
    <row r="105" spans="1:43" x14ac:dyDescent="0.3">
      <c r="A105" s="39"/>
      <c r="B105" s="258">
        <v>4.8000000000000001E-2</v>
      </c>
      <c r="C105" s="38" t="s">
        <v>82</v>
      </c>
      <c r="D105" s="148"/>
      <c r="E105" s="148"/>
      <c r="F105" s="148"/>
      <c r="G105" s="148"/>
      <c r="H105" s="45"/>
      <c r="I105" s="148"/>
      <c r="J105" s="37">
        <f t="shared" si="12"/>
        <v>0</v>
      </c>
      <c r="K105" s="37">
        <f t="shared" si="13"/>
        <v>0</v>
      </c>
      <c r="L105" s="427">
        <f t="shared" si="14"/>
        <v>0</v>
      </c>
      <c r="M105" s="148"/>
      <c r="N105" s="148"/>
      <c r="O105" s="148"/>
      <c r="P105" s="148"/>
      <c r="Q105" s="45"/>
      <c r="R105" s="148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149"/>
      <c r="W105" s="45"/>
      <c r="X105" s="205">
        <f t="shared" si="18"/>
        <v>0</v>
      </c>
      <c r="Y105" s="149"/>
      <c r="Z105" s="148"/>
      <c r="AA105" s="149"/>
      <c r="AB105" s="352">
        <f t="shared" si="19"/>
        <v>0</v>
      </c>
      <c r="AC105" s="195"/>
      <c r="AD105" s="197"/>
      <c r="AE105" s="149"/>
      <c r="AF105" s="172">
        <f t="shared" si="20"/>
        <v>0</v>
      </c>
      <c r="AG105" s="195"/>
      <c r="AH105" s="148"/>
      <c r="AI105" s="148"/>
      <c r="AJ105" s="198"/>
      <c r="AK105" s="405">
        <f t="shared" si="21"/>
        <v>0</v>
      </c>
      <c r="AL105" s="195"/>
      <c r="AM105" s="148"/>
      <c r="AN105" s="148"/>
      <c r="AO105" s="198"/>
      <c r="AP105" s="173">
        <f t="shared" si="22"/>
        <v>0</v>
      </c>
      <c r="AQ105" s="176">
        <f t="shared" si="23"/>
        <v>0</v>
      </c>
    </row>
    <row r="106" spans="1:43" ht="15" customHeight="1" x14ac:dyDescent="0.3">
      <c r="A106" s="44"/>
      <c r="B106" s="256" t="s">
        <v>204</v>
      </c>
      <c r="C106" s="34"/>
      <c r="D106" s="37"/>
      <c r="E106" s="37"/>
      <c r="F106" s="37"/>
      <c r="G106" s="37"/>
      <c r="H106" s="37"/>
      <c r="I106" s="150"/>
      <c r="J106" s="37">
        <f t="shared" si="12"/>
        <v>0</v>
      </c>
      <c r="K106" s="37">
        <f t="shared" si="13"/>
        <v>0</v>
      </c>
      <c r="L106" s="427">
        <f t="shared" si="14"/>
        <v>0</v>
      </c>
      <c r="M106" s="37"/>
      <c r="N106" s="37"/>
      <c r="O106" s="37"/>
      <c r="P106" s="37"/>
      <c r="Q106" s="37"/>
      <c r="R106" s="150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147"/>
      <c r="W106" s="37"/>
      <c r="X106" s="205">
        <f t="shared" si="18"/>
        <v>0</v>
      </c>
      <c r="Y106" s="147"/>
      <c r="Z106" s="52"/>
      <c r="AA106" s="147"/>
      <c r="AB106" s="352">
        <f t="shared" si="19"/>
        <v>0</v>
      </c>
      <c r="AC106" s="195"/>
      <c r="AD106" s="195"/>
      <c r="AE106" s="147"/>
      <c r="AF106" s="172">
        <f t="shared" si="20"/>
        <v>0</v>
      </c>
      <c r="AG106" s="195"/>
      <c r="AH106" s="37"/>
      <c r="AI106" s="37"/>
      <c r="AJ106" s="380"/>
      <c r="AK106" s="405">
        <f t="shared" si="21"/>
        <v>0</v>
      </c>
      <c r="AL106" s="195"/>
      <c r="AM106" s="37"/>
      <c r="AN106" s="37"/>
      <c r="AO106" s="380"/>
      <c r="AP106" s="173">
        <f t="shared" si="22"/>
        <v>0</v>
      </c>
      <c r="AQ106" s="176">
        <f t="shared" si="23"/>
        <v>0</v>
      </c>
    </row>
    <row r="107" spans="1:43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143"/>
      <c r="H107" s="37"/>
      <c r="I107" s="37"/>
      <c r="J107" s="37">
        <f t="shared" si="12"/>
        <v>0</v>
      </c>
      <c r="K107" s="37">
        <f t="shared" si="13"/>
        <v>0</v>
      </c>
      <c r="L107" s="427">
        <f t="shared" si="14"/>
        <v>0</v>
      </c>
      <c r="M107" s="37"/>
      <c r="N107" s="37"/>
      <c r="O107" s="37"/>
      <c r="P107" s="143"/>
      <c r="Q107" s="37"/>
      <c r="R107" s="37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37"/>
      <c r="W107" s="37"/>
      <c r="X107" s="205">
        <f t="shared" si="18"/>
        <v>0</v>
      </c>
      <c r="Y107" s="37"/>
      <c r="Z107" s="34"/>
      <c r="AA107" s="37"/>
      <c r="AB107" s="352">
        <f t="shared" si="19"/>
        <v>0</v>
      </c>
      <c r="AC107" s="195"/>
      <c r="AD107" s="195"/>
      <c r="AE107" s="37"/>
      <c r="AF107" s="172">
        <f t="shared" si="20"/>
        <v>0</v>
      </c>
      <c r="AG107" s="195"/>
      <c r="AH107" s="37"/>
      <c r="AI107" s="37"/>
      <c r="AJ107" s="199"/>
      <c r="AK107" s="405">
        <f t="shared" si="21"/>
        <v>0</v>
      </c>
      <c r="AL107" s="195"/>
      <c r="AM107" s="37"/>
      <c r="AN107" s="37"/>
      <c r="AO107" s="199"/>
      <c r="AP107" s="173">
        <f t="shared" si="22"/>
        <v>0</v>
      </c>
      <c r="AQ107" s="176">
        <f t="shared" si="23"/>
        <v>0</v>
      </c>
    </row>
    <row r="108" spans="1:43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143"/>
      <c r="H108" s="37"/>
      <c r="I108" s="37"/>
      <c r="J108" s="37">
        <f t="shared" si="12"/>
        <v>0</v>
      </c>
      <c r="K108" s="37">
        <f t="shared" si="13"/>
        <v>0</v>
      </c>
      <c r="L108" s="427">
        <f t="shared" si="14"/>
        <v>0</v>
      </c>
      <c r="M108" s="37"/>
      <c r="N108" s="37"/>
      <c r="O108" s="37"/>
      <c r="P108" s="143"/>
      <c r="Q108" s="37"/>
      <c r="R108" s="37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37"/>
      <c r="W108" s="37"/>
      <c r="X108" s="205">
        <f t="shared" si="18"/>
        <v>0</v>
      </c>
      <c r="Y108" s="37"/>
      <c r="Z108" s="34"/>
      <c r="AA108" s="37"/>
      <c r="AB108" s="352">
        <f t="shared" si="19"/>
        <v>0</v>
      </c>
      <c r="AC108" s="195"/>
      <c r="AD108" s="195"/>
      <c r="AE108" s="37"/>
      <c r="AF108" s="172">
        <f t="shared" si="20"/>
        <v>0</v>
      </c>
      <c r="AG108" s="195"/>
      <c r="AH108" s="37"/>
      <c r="AI108" s="37"/>
      <c r="AJ108" s="199"/>
      <c r="AK108" s="405">
        <f t="shared" si="21"/>
        <v>0</v>
      </c>
      <c r="AL108" s="195"/>
      <c r="AM108" s="37"/>
      <c r="AN108" s="37"/>
      <c r="AO108" s="199"/>
      <c r="AP108" s="173">
        <f t="shared" si="22"/>
        <v>0</v>
      </c>
      <c r="AQ108" s="176">
        <f t="shared" si="23"/>
        <v>0</v>
      </c>
    </row>
    <row r="109" spans="1:43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143"/>
      <c r="H109" s="37"/>
      <c r="I109" s="37"/>
      <c r="J109" s="37">
        <f t="shared" si="12"/>
        <v>0</v>
      </c>
      <c r="K109" s="37">
        <f t="shared" si="13"/>
        <v>0</v>
      </c>
      <c r="L109" s="427">
        <f t="shared" si="14"/>
        <v>0</v>
      </c>
      <c r="M109" s="37"/>
      <c r="N109" s="37"/>
      <c r="O109" s="37"/>
      <c r="P109" s="143"/>
      <c r="Q109" s="37"/>
      <c r="R109" s="37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37"/>
      <c r="W109" s="37"/>
      <c r="X109" s="205">
        <f t="shared" si="18"/>
        <v>0</v>
      </c>
      <c r="Y109" s="37"/>
      <c r="Z109" s="34"/>
      <c r="AA109" s="37"/>
      <c r="AB109" s="352">
        <f t="shared" si="19"/>
        <v>0</v>
      </c>
      <c r="AC109" s="195"/>
      <c r="AD109" s="195"/>
      <c r="AE109" s="37"/>
      <c r="AF109" s="172">
        <f t="shared" si="20"/>
        <v>0</v>
      </c>
      <c r="AG109" s="195"/>
      <c r="AH109" s="37"/>
      <c r="AI109" s="37"/>
      <c r="AJ109" s="199"/>
      <c r="AK109" s="405">
        <f t="shared" si="21"/>
        <v>0</v>
      </c>
      <c r="AL109" s="195"/>
      <c r="AM109" s="37"/>
      <c r="AN109" s="37"/>
      <c r="AO109" s="199"/>
      <c r="AP109" s="173">
        <f t="shared" si="22"/>
        <v>0</v>
      </c>
      <c r="AQ109" s="176">
        <f t="shared" si="23"/>
        <v>0</v>
      </c>
    </row>
    <row r="110" spans="1:43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143"/>
      <c r="H110" s="37"/>
      <c r="I110" s="37"/>
      <c r="J110" s="37">
        <f t="shared" si="12"/>
        <v>0</v>
      </c>
      <c r="K110" s="37">
        <f t="shared" si="13"/>
        <v>0</v>
      </c>
      <c r="L110" s="427">
        <f t="shared" si="14"/>
        <v>0</v>
      </c>
      <c r="M110" s="37"/>
      <c r="N110" s="37"/>
      <c r="O110" s="37"/>
      <c r="P110" s="143"/>
      <c r="Q110" s="37"/>
      <c r="R110" s="37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37"/>
      <c r="W110" s="37"/>
      <c r="X110" s="205">
        <f t="shared" si="18"/>
        <v>0</v>
      </c>
      <c r="Y110" s="37"/>
      <c r="Z110" s="34"/>
      <c r="AA110" s="37"/>
      <c r="AB110" s="352">
        <f t="shared" si="19"/>
        <v>0</v>
      </c>
      <c r="AC110" s="195"/>
      <c r="AD110" s="195"/>
      <c r="AE110" s="37"/>
      <c r="AF110" s="172">
        <f t="shared" si="20"/>
        <v>0</v>
      </c>
      <c r="AG110" s="195"/>
      <c r="AH110" s="37"/>
      <c r="AI110" s="37"/>
      <c r="AJ110" s="199"/>
      <c r="AK110" s="405">
        <f t="shared" si="21"/>
        <v>0</v>
      </c>
      <c r="AL110" s="195"/>
      <c r="AM110" s="37"/>
      <c r="AN110" s="37"/>
      <c r="AO110" s="199"/>
      <c r="AP110" s="173">
        <f t="shared" si="22"/>
        <v>0</v>
      </c>
      <c r="AQ110" s="176">
        <f t="shared" si="23"/>
        <v>0</v>
      </c>
    </row>
    <row r="111" spans="1:43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143"/>
      <c r="H111" s="37"/>
      <c r="I111" s="37"/>
      <c r="J111" s="37">
        <f t="shared" si="12"/>
        <v>0</v>
      </c>
      <c r="K111" s="37">
        <f t="shared" si="13"/>
        <v>0</v>
      </c>
      <c r="L111" s="427">
        <f t="shared" si="14"/>
        <v>0</v>
      </c>
      <c r="M111" s="37"/>
      <c r="N111" s="37"/>
      <c r="O111" s="37"/>
      <c r="P111" s="143"/>
      <c r="Q111" s="37"/>
      <c r="R111" s="37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37"/>
      <c r="W111" s="37"/>
      <c r="X111" s="205">
        <f t="shared" si="18"/>
        <v>0</v>
      </c>
      <c r="Y111" s="17"/>
      <c r="Z111" s="34"/>
      <c r="AA111" s="37"/>
      <c r="AB111" s="352">
        <f t="shared" si="19"/>
        <v>0</v>
      </c>
      <c r="AC111" s="195"/>
      <c r="AD111" s="195"/>
      <c r="AE111" s="37"/>
      <c r="AF111" s="172">
        <f t="shared" si="20"/>
        <v>0</v>
      </c>
      <c r="AG111" s="195"/>
      <c r="AH111" s="37"/>
      <c r="AI111" s="37"/>
      <c r="AJ111" s="199"/>
      <c r="AK111" s="405">
        <f t="shared" si="21"/>
        <v>0</v>
      </c>
      <c r="AL111" s="195"/>
      <c r="AM111" s="37"/>
      <c r="AN111" s="37"/>
      <c r="AO111" s="199"/>
      <c r="AP111" s="173">
        <f t="shared" si="22"/>
        <v>0</v>
      </c>
      <c r="AQ111" s="176">
        <f t="shared" si="23"/>
        <v>0</v>
      </c>
    </row>
    <row r="112" spans="1:43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143"/>
      <c r="H112" s="37"/>
      <c r="I112" s="37"/>
      <c r="J112" s="37">
        <f t="shared" si="12"/>
        <v>0</v>
      </c>
      <c r="K112" s="37">
        <f t="shared" si="13"/>
        <v>0</v>
      </c>
      <c r="L112" s="427">
        <f t="shared" si="14"/>
        <v>0</v>
      </c>
      <c r="M112" s="37"/>
      <c r="N112" s="37"/>
      <c r="O112" s="37"/>
      <c r="P112" s="143"/>
      <c r="Q112" s="37"/>
      <c r="R112" s="37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37"/>
      <c r="W112" s="37"/>
      <c r="X112" s="205">
        <f t="shared" si="18"/>
        <v>0</v>
      </c>
      <c r="Y112" s="17"/>
      <c r="Z112" s="34"/>
      <c r="AA112" s="37"/>
      <c r="AB112" s="352">
        <f t="shared" si="19"/>
        <v>0</v>
      </c>
      <c r="AC112" s="195"/>
      <c r="AD112" s="195"/>
      <c r="AE112" s="37"/>
      <c r="AF112" s="172">
        <f t="shared" si="20"/>
        <v>0</v>
      </c>
      <c r="AG112" s="195"/>
      <c r="AH112" s="37"/>
      <c r="AI112" s="37"/>
      <c r="AJ112" s="199"/>
      <c r="AK112" s="405">
        <f t="shared" si="21"/>
        <v>0</v>
      </c>
      <c r="AL112" s="195"/>
      <c r="AM112" s="37"/>
      <c r="AN112" s="37"/>
      <c r="AO112" s="199"/>
      <c r="AP112" s="173">
        <f t="shared" si="22"/>
        <v>0</v>
      </c>
      <c r="AQ112" s="176">
        <f t="shared" si="23"/>
        <v>0</v>
      </c>
    </row>
    <row r="113" spans="1:43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143"/>
      <c r="H113" s="37"/>
      <c r="I113" s="37"/>
      <c r="J113" s="37">
        <f t="shared" si="12"/>
        <v>0</v>
      </c>
      <c r="K113" s="37">
        <f t="shared" si="13"/>
        <v>0</v>
      </c>
      <c r="L113" s="427">
        <f t="shared" si="14"/>
        <v>0</v>
      </c>
      <c r="M113" s="37"/>
      <c r="N113" s="37"/>
      <c r="O113" s="37"/>
      <c r="P113" s="143"/>
      <c r="Q113" s="37"/>
      <c r="R113" s="37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37"/>
      <c r="W113" s="37"/>
      <c r="X113" s="205">
        <f t="shared" si="18"/>
        <v>0</v>
      </c>
      <c r="Y113" s="17"/>
      <c r="Z113" s="34"/>
      <c r="AA113" s="37"/>
      <c r="AB113" s="352">
        <f t="shared" si="19"/>
        <v>0</v>
      </c>
      <c r="AC113" s="195"/>
      <c r="AD113" s="195"/>
      <c r="AE113" s="37"/>
      <c r="AF113" s="172">
        <f t="shared" si="20"/>
        <v>0</v>
      </c>
      <c r="AG113" s="195"/>
      <c r="AH113" s="37"/>
      <c r="AI113" s="37"/>
      <c r="AJ113" s="199"/>
      <c r="AK113" s="405">
        <f t="shared" si="21"/>
        <v>0</v>
      </c>
      <c r="AL113" s="195"/>
      <c r="AM113" s="37"/>
      <c r="AN113" s="37"/>
      <c r="AO113" s="199"/>
      <c r="AP113" s="173">
        <f t="shared" si="22"/>
        <v>0</v>
      </c>
      <c r="AQ113" s="176">
        <f t="shared" si="23"/>
        <v>0</v>
      </c>
    </row>
    <row r="114" spans="1:43" ht="15" customHeight="1" x14ac:dyDescent="0.3">
      <c r="A114" s="14"/>
      <c r="B114" s="253" t="s">
        <v>61</v>
      </c>
      <c r="C114" s="7"/>
      <c r="D114" s="37"/>
      <c r="E114" s="143"/>
      <c r="F114" s="143"/>
      <c r="G114" s="143"/>
      <c r="H114" s="34"/>
      <c r="I114" s="37"/>
      <c r="J114" s="37">
        <f t="shared" si="12"/>
        <v>0</v>
      </c>
      <c r="K114" s="37">
        <f t="shared" si="13"/>
        <v>0</v>
      </c>
      <c r="L114" s="427">
        <f t="shared" si="14"/>
        <v>0</v>
      </c>
      <c r="M114" s="37"/>
      <c r="N114" s="143"/>
      <c r="O114" s="143"/>
      <c r="P114" s="143"/>
      <c r="Q114" s="34"/>
      <c r="R114" s="37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37"/>
      <c r="W114" s="34"/>
      <c r="X114" s="205">
        <f t="shared" si="18"/>
        <v>0</v>
      </c>
      <c r="Y114" s="143"/>
      <c r="Z114" s="37"/>
      <c r="AA114" s="37"/>
      <c r="AB114" s="352">
        <f t="shared" si="19"/>
        <v>0</v>
      </c>
      <c r="AC114" s="195"/>
      <c r="AD114" s="195"/>
      <c r="AE114" s="37"/>
      <c r="AF114" s="172">
        <f t="shared" si="20"/>
        <v>0</v>
      </c>
      <c r="AG114" s="195"/>
      <c r="AH114" s="37"/>
      <c r="AI114" s="37"/>
      <c r="AJ114" s="195"/>
      <c r="AK114" s="405">
        <f t="shared" si="21"/>
        <v>0</v>
      </c>
      <c r="AL114" s="195"/>
      <c r="AM114" s="37"/>
      <c r="AN114" s="37"/>
      <c r="AO114" s="195"/>
      <c r="AP114" s="173">
        <f t="shared" si="22"/>
        <v>0</v>
      </c>
      <c r="AQ114" s="176">
        <f t="shared" si="23"/>
        <v>0</v>
      </c>
    </row>
    <row r="115" spans="1:43" ht="15" customHeight="1" x14ac:dyDescent="0.3">
      <c r="A115" s="14">
        <v>95</v>
      </c>
      <c r="B115" s="15" t="s">
        <v>1</v>
      </c>
      <c r="C115" s="16" t="s">
        <v>12</v>
      </c>
      <c r="D115" s="37"/>
      <c r="E115" s="143"/>
      <c r="F115" s="143"/>
      <c r="G115" s="143"/>
      <c r="H115" s="34"/>
      <c r="I115" s="37"/>
      <c r="J115" s="37">
        <f t="shared" si="12"/>
        <v>0</v>
      </c>
      <c r="K115" s="37">
        <f t="shared" si="13"/>
        <v>0</v>
      </c>
      <c r="L115" s="427">
        <f t="shared" si="14"/>
        <v>0</v>
      </c>
      <c r="M115" s="37"/>
      <c r="N115" s="143"/>
      <c r="O115" s="143"/>
      <c r="P115" s="143"/>
      <c r="Q115" s="34"/>
      <c r="R115" s="37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37"/>
      <c r="W115" s="34"/>
      <c r="X115" s="205">
        <f t="shared" si="18"/>
        <v>0</v>
      </c>
      <c r="Y115" s="143"/>
      <c r="Z115" s="37"/>
      <c r="AA115" s="37"/>
      <c r="AB115" s="352">
        <f t="shared" si="19"/>
        <v>0</v>
      </c>
      <c r="AC115" s="195"/>
      <c r="AD115" s="195"/>
      <c r="AE115" s="37"/>
      <c r="AF115" s="172">
        <f t="shared" si="20"/>
        <v>0</v>
      </c>
      <c r="AG115" s="195"/>
      <c r="AH115" s="37"/>
      <c r="AI115" s="37"/>
      <c r="AJ115" s="195"/>
      <c r="AK115" s="405">
        <f t="shared" si="21"/>
        <v>0</v>
      </c>
      <c r="AL115" s="195"/>
      <c r="AM115" s="37"/>
      <c r="AN115" s="37"/>
      <c r="AO115" s="195"/>
      <c r="AP115" s="173">
        <f t="shared" si="22"/>
        <v>0</v>
      </c>
      <c r="AQ115" s="176">
        <f t="shared" si="23"/>
        <v>0</v>
      </c>
    </row>
    <row r="116" spans="1:43" ht="15" customHeight="1" x14ac:dyDescent="0.3">
      <c r="A116" s="14">
        <v>96</v>
      </c>
      <c r="B116" s="18" t="s">
        <v>62</v>
      </c>
      <c r="C116" s="19" t="s">
        <v>12</v>
      </c>
      <c r="D116" s="37"/>
      <c r="E116" s="143"/>
      <c r="F116" s="143"/>
      <c r="G116" s="143"/>
      <c r="H116" s="34"/>
      <c r="I116" s="37"/>
      <c r="J116" s="37">
        <f t="shared" si="12"/>
        <v>0</v>
      </c>
      <c r="K116" s="37">
        <f t="shared" si="13"/>
        <v>0</v>
      </c>
      <c r="L116" s="427">
        <f t="shared" si="14"/>
        <v>0</v>
      </c>
      <c r="M116" s="37"/>
      <c r="N116" s="143"/>
      <c r="O116" s="143"/>
      <c r="P116" s="143"/>
      <c r="Q116" s="34"/>
      <c r="R116" s="37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37"/>
      <c r="W116" s="34"/>
      <c r="X116" s="205">
        <f t="shared" si="18"/>
        <v>0</v>
      </c>
      <c r="Y116" s="143"/>
      <c r="Z116" s="37"/>
      <c r="AA116" s="37"/>
      <c r="AB116" s="352">
        <f t="shared" si="19"/>
        <v>0</v>
      </c>
      <c r="AC116" s="195"/>
      <c r="AD116" s="195"/>
      <c r="AE116" s="37"/>
      <c r="AF116" s="172">
        <f t="shared" si="20"/>
        <v>0</v>
      </c>
      <c r="AG116" s="195"/>
      <c r="AH116" s="37"/>
      <c r="AI116" s="37"/>
      <c r="AJ116" s="195"/>
      <c r="AK116" s="405">
        <f t="shared" si="21"/>
        <v>0</v>
      </c>
      <c r="AL116" s="195"/>
      <c r="AM116" s="37"/>
      <c r="AN116" s="37"/>
      <c r="AO116" s="195"/>
      <c r="AP116" s="173">
        <f t="shared" si="22"/>
        <v>0</v>
      </c>
      <c r="AQ116" s="176">
        <f t="shared" si="23"/>
        <v>0</v>
      </c>
    </row>
    <row r="117" spans="1:43" ht="15" customHeight="1" x14ac:dyDescent="0.3">
      <c r="A117" s="14">
        <v>97</v>
      </c>
      <c r="B117" s="18" t="s">
        <v>90</v>
      </c>
      <c r="C117" s="19" t="s">
        <v>12</v>
      </c>
      <c r="D117" s="37"/>
      <c r="E117" s="143"/>
      <c r="F117" s="143"/>
      <c r="G117" s="143"/>
      <c r="H117" s="34"/>
      <c r="I117" s="37"/>
      <c r="J117" s="37">
        <f t="shared" si="12"/>
        <v>0</v>
      </c>
      <c r="K117" s="37">
        <f t="shared" si="13"/>
        <v>0</v>
      </c>
      <c r="L117" s="427">
        <f t="shared" si="14"/>
        <v>0</v>
      </c>
      <c r="M117" s="37"/>
      <c r="N117" s="143"/>
      <c r="O117" s="143"/>
      <c r="P117" s="143"/>
      <c r="Q117" s="34"/>
      <c r="R117" s="37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37"/>
      <c r="W117" s="34"/>
      <c r="X117" s="205">
        <f t="shared" si="18"/>
        <v>0</v>
      </c>
      <c r="Y117" s="143"/>
      <c r="Z117" s="37"/>
      <c r="AA117" s="37"/>
      <c r="AB117" s="352">
        <f t="shared" si="19"/>
        <v>0</v>
      </c>
      <c r="AC117" s="195"/>
      <c r="AD117" s="195"/>
      <c r="AE117" s="37"/>
      <c r="AF117" s="172">
        <f t="shared" si="20"/>
        <v>0</v>
      </c>
      <c r="AG117" s="195"/>
      <c r="AH117" s="37"/>
      <c r="AI117" s="37"/>
      <c r="AJ117" s="195"/>
      <c r="AK117" s="405">
        <f t="shared" si="21"/>
        <v>0</v>
      </c>
      <c r="AL117" s="195"/>
      <c r="AM117" s="37"/>
      <c r="AN117" s="37"/>
      <c r="AO117" s="195"/>
      <c r="AP117" s="173">
        <f t="shared" si="22"/>
        <v>0</v>
      </c>
      <c r="AQ117" s="176">
        <f t="shared" si="23"/>
        <v>0</v>
      </c>
    </row>
    <row r="118" spans="1:43" ht="15" customHeight="1" x14ac:dyDescent="0.3">
      <c r="A118" s="14">
        <v>98</v>
      </c>
      <c r="B118" s="18" t="s">
        <v>63</v>
      </c>
      <c r="C118" s="19" t="s">
        <v>12</v>
      </c>
      <c r="D118" s="37"/>
      <c r="E118" s="143"/>
      <c r="F118" s="143"/>
      <c r="G118" s="143"/>
      <c r="H118" s="34"/>
      <c r="I118" s="37"/>
      <c r="J118" s="37">
        <f t="shared" si="12"/>
        <v>0</v>
      </c>
      <c r="K118" s="37">
        <f t="shared" si="13"/>
        <v>0</v>
      </c>
      <c r="L118" s="427">
        <f t="shared" si="14"/>
        <v>0</v>
      </c>
      <c r="M118" s="37"/>
      <c r="N118" s="143"/>
      <c r="O118" s="143"/>
      <c r="P118" s="143"/>
      <c r="Q118" s="34"/>
      <c r="R118" s="37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37"/>
      <c r="W118" s="34"/>
      <c r="X118" s="205">
        <f t="shared" si="18"/>
        <v>0</v>
      </c>
      <c r="Y118" s="143"/>
      <c r="Z118" s="37"/>
      <c r="AA118" s="37"/>
      <c r="AB118" s="352">
        <f t="shared" si="19"/>
        <v>0</v>
      </c>
      <c r="AC118" s="195"/>
      <c r="AD118" s="195"/>
      <c r="AE118" s="37"/>
      <c r="AF118" s="172">
        <f t="shared" si="20"/>
        <v>0</v>
      </c>
      <c r="AG118" s="195"/>
      <c r="AH118" s="37"/>
      <c r="AI118" s="37"/>
      <c r="AJ118" s="195"/>
      <c r="AK118" s="405">
        <f t="shared" si="21"/>
        <v>0</v>
      </c>
      <c r="AL118" s="195"/>
      <c r="AM118" s="37"/>
      <c r="AN118" s="37"/>
      <c r="AO118" s="195"/>
      <c r="AP118" s="173">
        <f t="shared" si="22"/>
        <v>0</v>
      </c>
      <c r="AQ118" s="176">
        <f t="shared" si="23"/>
        <v>0</v>
      </c>
    </row>
    <row r="119" spans="1:43" x14ac:dyDescent="0.3">
      <c r="A119" s="14">
        <v>99</v>
      </c>
      <c r="B119" s="15" t="s">
        <v>64</v>
      </c>
      <c r="C119" s="16" t="s">
        <v>12</v>
      </c>
      <c r="D119" s="37"/>
      <c r="E119" s="143"/>
      <c r="F119" s="143"/>
      <c r="G119" s="143"/>
      <c r="H119" s="34"/>
      <c r="I119" s="37"/>
      <c r="J119" s="37">
        <f t="shared" si="12"/>
        <v>0</v>
      </c>
      <c r="K119" s="37">
        <f t="shared" si="13"/>
        <v>0</v>
      </c>
      <c r="L119" s="427">
        <f t="shared" si="14"/>
        <v>0</v>
      </c>
      <c r="M119" s="37"/>
      <c r="N119" s="143"/>
      <c r="O119" s="143"/>
      <c r="P119" s="143"/>
      <c r="Q119" s="34"/>
      <c r="R119" s="37"/>
      <c r="S119" s="37">
        <f t="shared" si="15"/>
        <v>0</v>
      </c>
      <c r="T119" s="37">
        <f t="shared" si="16"/>
        <v>0</v>
      </c>
      <c r="U119" s="171">
        <f t="shared" si="17"/>
        <v>0</v>
      </c>
      <c r="V119" s="37"/>
      <c r="W119" s="398">
        <v>5.5999999999999999E-3</v>
      </c>
      <c r="X119" s="205">
        <f t="shared" si="18"/>
        <v>5.5999999999999999E-3</v>
      </c>
      <c r="Y119" s="143"/>
      <c r="Z119" s="172">
        <v>5.5999999999999999E-3</v>
      </c>
      <c r="AA119" s="37"/>
      <c r="AB119" s="352">
        <f t="shared" si="19"/>
        <v>5.5999999999999999E-3</v>
      </c>
      <c r="AC119" s="195"/>
      <c r="AD119" s="195"/>
      <c r="AE119" s="37"/>
      <c r="AF119" s="172">
        <f t="shared" si="20"/>
        <v>0</v>
      </c>
      <c r="AG119" s="195"/>
      <c r="AH119" s="37"/>
      <c r="AI119" s="172">
        <v>5.5999999999999999E-3</v>
      </c>
      <c r="AJ119" s="195"/>
      <c r="AK119" s="405">
        <f t="shared" si="21"/>
        <v>5.5999999999999999E-3</v>
      </c>
      <c r="AL119" s="195"/>
      <c r="AM119" s="37"/>
      <c r="AN119" s="172">
        <v>5.5999999999999999E-3</v>
      </c>
      <c r="AO119" s="195"/>
      <c r="AP119" s="173">
        <f t="shared" si="22"/>
        <v>0</v>
      </c>
      <c r="AQ119" s="176">
        <f t="shared" si="23"/>
        <v>1.6799999999999999E-2</v>
      </c>
    </row>
    <row r="120" spans="1:43" ht="15" customHeight="1" x14ac:dyDescent="0.3">
      <c r="A120" s="14">
        <v>100</v>
      </c>
      <c r="B120" s="15" t="s">
        <v>65</v>
      </c>
      <c r="C120" s="16" t="s">
        <v>12</v>
      </c>
      <c r="D120" s="427">
        <v>0.1</v>
      </c>
      <c r="E120" s="143"/>
      <c r="F120" s="143"/>
      <c r="G120" s="143"/>
      <c r="H120" s="34"/>
      <c r="I120" s="37"/>
      <c r="J120" s="37">
        <f t="shared" si="12"/>
        <v>0.1</v>
      </c>
      <c r="K120" s="37">
        <f t="shared" si="13"/>
        <v>0</v>
      </c>
      <c r="L120" s="427">
        <f t="shared" si="14"/>
        <v>0.1</v>
      </c>
      <c r="M120" s="427">
        <v>0.1</v>
      </c>
      <c r="N120" s="143"/>
      <c r="O120" s="143"/>
      <c r="P120" s="143"/>
      <c r="Q120" s="34"/>
      <c r="R120" s="37"/>
      <c r="S120" s="37">
        <f t="shared" si="15"/>
        <v>0.1</v>
      </c>
      <c r="T120" s="37">
        <f t="shared" si="16"/>
        <v>0</v>
      </c>
      <c r="U120" s="171">
        <f t="shared" si="17"/>
        <v>0.1</v>
      </c>
      <c r="V120" s="37"/>
      <c r="W120" s="34"/>
      <c r="X120" s="205">
        <f t="shared" si="18"/>
        <v>0</v>
      </c>
      <c r="Y120" s="143"/>
      <c r="Z120" s="37"/>
      <c r="AA120" s="37"/>
      <c r="AB120" s="352">
        <f t="shared" si="19"/>
        <v>0</v>
      </c>
      <c r="AC120" s="195"/>
      <c r="AD120" s="195"/>
      <c r="AE120" s="37"/>
      <c r="AF120" s="172">
        <f t="shared" si="20"/>
        <v>0</v>
      </c>
      <c r="AG120" s="195"/>
      <c r="AH120" s="37"/>
      <c r="AI120" s="37"/>
      <c r="AJ120" s="195"/>
      <c r="AK120" s="405">
        <f t="shared" si="21"/>
        <v>0</v>
      </c>
      <c r="AL120" s="195"/>
      <c r="AM120" s="37"/>
      <c r="AN120" s="37"/>
      <c r="AO120" s="195"/>
      <c r="AP120" s="173">
        <f t="shared" si="22"/>
        <v>0</v>
      </c>
      <c r="AQ120" s="176">
        <f t="shared" si="23"/>
        <v>0.2</v>
      </c>
    </row>
    <row r="121" spans="1:43" ht="15" customHeight="1" x14ac:dyDescent="0.3">
      <c r="A121" s="14"/>
      <c r="B121" s="253" t="s">
        <v>121</v>
      </c>
      <c r="C121" s="7"/>
      <c r="D121" s="37"/>
      <c r="E121" s="143"/>
      <c r="F121" s="143"/>
      <c r="G121" s="143"/>
      <c r="H121" s="34"/>
      <c r="I121" s="37"/>
      <c r="J121" s="37">
        <f t="shared" si="12"/>
        <v>0</v>
      </c>
      <c r="K121" s="37">
        <f t="shared" si="13"/>
        <v>0</v>
      </c>
      <c r="L121" s="427">
        <f t="shared" si="14"/>
        <v>0</v>
      </c>
      <c r="M121" s="37"/>
      <c r="N121" s="143"/>
      <c r="O121" s="143"/>
      <c r="P121" s="143"/>
      <c r="Q121" s="34"/>
      <c r="R121" s="37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37"/>
      <c r="W121" s="34"/>
      <c r="X121" s="205">
        <f t="shared" si="18"/>
        <v>0</v>
      </c>
      <c r="Y121" s="143"/>
      <c r="Z121" s="37"/>
      <c r="AA121" s="37"/>
      <c r="AB121" s="352">
        <f t="shared" si="19"/>
        <v>0</v>
      </c>
      <c r="AC121" s="195"/>
      <c r="AD121" s="195"/>
      <c r="AE121" s="37"/>
      <c r="AF121" s="172">
        <f t="shared" si="20"/>
        <v>0</v>
      </c>
      <c r="AG121" s="195"/>
      <c r="AH121" s="37"/>
      <c r="AI121" s="37"/>
      <c r="AJ121" s="195"/>
      <c r="AK121" s="405">
        <f t="shared" si="21"/>
        <v>0</v>
      </c>
      <c r="AL121" s="195"/>
      <c r="AM121" s="37"/>
      <c r="AN121" s="37"/>
      <c r="AO121" s="195"/>
      <c r="AP121" s="173">
        <f t="shared" si="22"/>
        <v>0</v>
      </c>
      <c r="AQ121" s="176">
        <f t="shared" si="23"/>
        <v>0</v>
      </c>
    </row>
    <row r="122" spans="1:43" ht="15" customHeight="1" x14ac:dyDescent="0.3">
      <c r="A122" s="14">
        <v>101</v>
      </c>
      <c r="B122" s="15" t="s">
        <v>72</v>
      </c>
      <c r="C122" s="24" t="s">
        <v>12</v>
      </c>
      <c r="D122" s="37"/>
      <c r="E122" s="143"/>
      <c r="F122" s="143"/>
      <c r="G122" s="143"/>
      <c r="H122" s="34"/>
      <c r="I122" s="37"/>
      <c r="J122" s="37">
        <f t="shared" si="12"/>
        <v>0</v>
      </c>
      <c r="K122" s="37">
        <f t="shared" si="13"/>
        <v>0</v>
      </c>
      <c r="L122" s="427">
        <f t="shared" si="14"/>
        <v>0</v>
      </c>
      <c r="M122" s="37"/>
      <c r="N122" s="143"/>
      <c r="O122" s="143"/>
      <c r="P122" s="143"/>
      <c r="Q122" s="34"/>
      <c r="R122" s="37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37"/>
      <c r="W122" s="34"/>
      <c r="X122" s="205">
        <f t="shared" si="18"/>
        <v>0</v>
      </c>
      <c r="Y122" s="143"/>
      <c r="Z122" s="37"/>
      <c r="AA122" s="37"/>
      <c r="AB122" s="352">
        <f t="shared" si="19"/>
        <v>0</v>
      </c>
      <c r="AC122" s="195"/>
      <c r="AD122" s="195"/>
      <c r="AE122" s="37"/>
      <c r="AF122" s="172">
        <f t="shared" si="20"/>
        <v>0</v>
      </c>
      <c r="AG122" s="195"/>
      <c r="AH122" s="37"/>
      <c r="AI122" s="37"/>
      <c r="AJ122" s="195"/>
      <c r="AK122" s="405">
        <f t="shared" si="21"/>
        <v>0</v>
      </c>
      <c r="AL122" s="195"/>
      <c r="AM122" s="37"/>
      <c r="AN122" s="37"/>
      <c r="AO122" s="195"/>
      <c r="AP122" s="173">
        <f t="shared" si="22"/>
        <v>0</v>
      </c>
      <c r="AQ122" s="176">
        <f t="shared" si="23"/>
        <v>0</v>
      </c>
    </row>
    <row r="123" spans="1:43" x14ac:dyDescent="0.3">
      <c r="A123" s="14">
        <v>102</v>
      </c>
      <c r="B123" s="15" t="s">
        <v>73</v>
      </c>
      <c r="C123" s="24" t="s">
        <v>12</v>
      </c>
      <c r="D123" s="37"/>
      <c r="E123" s="143"/>
      <c r="F123" s="143"/>
      <c r="G123" s="143"/>
      <c r="H123" s="34"/>
      <c r="I123" s="37"/>
      <c r="J123" s="37">
        <f t="shared" si="12"/>
        <v>0</v>
      </c>
      <c r="K123" s="37">
        <f t="shared" si="13"/>
        <v>0</v>
      </c>
      <c r="L123" s="427">
        <f t="shared" si="14"/>
        <v>0</v>
      </c>
      <c r="M123" s="37"/>
      <c r="N123" s="143"/>
      <c r="O123" s="143"/>
      <c r="P123" s="143"/>
      <c r="Q123" s="34"/>
      <c r="R123" s="37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37"/>
      <c r="W123" s="34"/>
      <c r="X123" s="205">
        <f t="shared" si="18"/>
        <v>0</v>
      </c>
      <c r="Y123" s="143"/>
      <c r="Z123" s="37"/>
      <c r="AA123" s="37"/>
      <c r="AB123" s="352">
        <f t="shared" si="19"/>
        <v>0</v>
      </c>
      <c r="AC123" s="195"/>
      <c r="AD123" s="195"/>
      <c r="AE123" s="37"/>
      <c r="AF123" s="172">
        <f t="shared" si="20"/>
        <v>0</v>
      </c>
      <c r="AG123" s="195"/>
      <c r="AH123" s="37"/>
      <c r="AI123" s="37"/>
      <c r="AJ123" s="195"/>
      <c r="AK123" s="405">
        <f t="shared" si="21"/>
        <v>0</v>
      </c>
      <c r="AL123" s="195"/>
      <c r="AM123" s="37"/>
      <c r="AN123" s="37"/>
      <c r="AO123" s="195"/>
      <c r="AP123" s="173">
        <f t="shared" si="22"/>
        <v>0</v>
      </c>
      <c r="AQ123" s="176">
        <f t="shared" si="23"/>
        <v>0</v>
      </c>
    </row>
    <row r="124" spans="1:43" x14ac:dyDescent="0.3">
      <c r="A124" s="14">
        <v>103</v>
      </c>
      <c r="B124" s="15" t="s">
        <v>74</v>
      </c>
      <c r="C124" s="24" t="s">
        <v>12</v>
      </c>
      <c r="D124" s="37"/>
      <c r="E124" s="143"/>
      <c r="F124" s="143"/>
      <c r="G124" s="143"/>
      <c r="H124" s="34"/>
      <c r="I124" s="37"/>
      <c r="J124" s="37">
        <f t="shared" si="12"/>
        <v>0</v>
      </c>
      <c r="K124" s="37">
        <f t="shared" si="13"/>
        <v>0</v>
      </c>
      <c r="L124" s="427">
        <f t="shared" si="14"/>
        <v>0</v>
      </c>
      <c r="M124" s="37"/>
      <c r="N124" s="143"/>
      <c r="O124" s="143"/>
      <c r="P124" s="143"/>
      <c r="Q124" s="34"/>
      <c r="R124" s="37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37"/>
      <c r="W124" s="34"/>
      <c r="X124" s="205">
        <f t="shared" si="18"/>
        <v>0</v>
      </c>
      <c r="Y124" s="143"/>
      <c r="Z124" s="37"/>
      <c r="AA124" s="37"/>
      <c r="AB124" s="352">
        <f t="shared" si="19"/>
        <v>0</v>
      </c>
      <c r="AC124" s="395">
        <v>6.0000000000000001E-3</v>
      </c>
      <c r="AD124" s="195"/>
      <c r="AE124" s="37"/>
      <c r="AF124" s="172">
        <f t="shared" si="20"/>
        <v>6.0000000000000001E-3</v>
      </c>
      <c r="AG124" s="395">
        <v>6.0000000000000001E-3</v>
      </c>
      <c r="AH124" s="37"/>
      <c r="AI124" s="37"/>
      <c r="AJ124" s="195"/>
      <c r="AK124" s="405">
        <f t="shared" si="21"/>
        <v>6.0000000000000001E-3</v>
      </c>
      <c r="AL124" s="395">
        <v>6.0000000000000001E-3</v>
      </c>
      <c r="AM124" s="37"/>
      <c r="AN124" s="37"/>
      <c r="AO124" s="195"/>
      <c r="AP124" s="173">
        <f t="shared" si="22"/>
        <v>0</v>
      </c>
      <c r="AQ124" s="176">
        <f t="shared" si="23"/>
        <v>1.2E-2</v>
      </c>
    </row>
    <row r="125" spans="1:43" x14ac:dyDescent="0.3">
      <c r="A125" s="14">
        <v>104</v>
      </c>
      <c r="B125" s="15" t="s">
        <v>75</v>
      </c>
      <c r="C125" s="24" t="s">
        <v>12</v>
      </c>
      <c r="D125" s="37"/>
      <c r="E125" s="143"/>
      <c r="F125" s="143"/>
      <c r="G125" s="143"/>
      <c r="H125" s="34"/>
      <c r="I125" s="37"/>
      <c r="J125" s="37">
        <f t="shared" si="12"/>
        <v>0</v>
      </c>
      <c r="K125" s="37">
        <f t="shared" si="13"/>
        <v>0</v>
      </c>
      <c r="L125" s="427">
        <f t="shared" si="14"/>
        <v>0</v>
      </c>
      <c r="M125" s="37"/>
      <c r="N125" s="143"/>
      <c r="O125" s="143"/>
      <c r="P125" s="143"/>
      <c r="Q125" s="34"/>
      <c r="R125" s="37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37"/>
      <c r="W125" s="34"/>
      <c r="X125" s="205">
        <f t="shared" si="18"/>
        <v>0</v>
      </c>
      <c r="Y125" s="143"/>
      <c r="Z125" s="37"/>
      <c r="AA125" s="37"/>
      <c r="AB125" s="352">
        <f t="shared" si="19"/>
        <v>0</v>
      </c>
      <c r="AC125" s="395">
        <v>6.2500000000000003E-3</v>
      </c>
      <c r="AD125" s="195"/>
      <c r="AE125" s="37"/>
      <c r="AF125" s="172">
        <f t="shared" si="20"/>
        <v>6.2500000000000003E-3</v>
      </c>
      <c r="AG125" s="395">
        <v>6.2500000000000003E-3</v>
      </c>
      <c r="AH125" s="37"/>
      <c r="AI125" s="37"/>
      <c r="AJ125" s="195"/>
      <c r="AK125" s="405">
        <f t="shared" si="21"/>
        <v>6.2500000000000003E-3</v>
      </c>
      <c r="AL125" s="395">
        <v>6.2500000000000003E-3</v>
      </c>
      <c r="AM125" s="37"/>
      <c r="AN125" s="37"/>
      <c r="AO125" s="195"/>
      <c r="AP125" s="173">
        <f t="shared" si="22"/>
        <v>0</v>
      </c>
      <c r="AQ125" s="176">
        <f t="shared" si="23"/>
        <v>1.2500000000000001E-2</v>
      </c>
    </row>
    <row r="126" spans="1:43" ht="15" customHeight="1" x14ac:dyDescent="0.3">
      <c r="A126" s="14">
        <v>105</v>
      </c>
      <c r="B126" s="15" t="s">
        <v>77</v>
      </c>
      <c r="C126" s="24" t="s">
        <v>12</v>
      </c>
      <c r="D126" s="37"/>
      <c r="E126" s="143"/>
      <c r="F126" s="143"/>
      <c r="G126" s="143"/>
      <c r="H126" s="34"/>
      <c r="I126" s="37"/>
      <c r="J126" s="37">
        <f t="shared" si="12"/>
        <v>0</v>
      </c>
      <c r="K126" s="37">
        <f t="shared" si="13"/>
        <v>0</v>
      </c>
      <c r="L126" s="427">
        <f t="shared" si="14"/>
        <v>0</v>
      </c>
      <c r="M126" s="37"/>
      <c r="N126" s="143"/>
      <c r="O126" s="143"/>
      <c r="P126" s="143"/>
      <c r="Q126" s="34"/>
      <c r="R126" s="3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37"/>
      <c r="W126" s="34"/>
      <c r="X126" s="205">
        <f t="shared" si="18"/>
        <v>0</v>
      </c>
      <c r="Y126" s="143"/>
      <c r="Z126" s="37"/>
      <c r="AA126" s="37"/>
      <c r="AB126" s="352">
        <f t="shared" si="19"/>
        <v>0</v>
      </c>
      <c r="AC126" s="195"/>
      <c r="AD126" s="195"/>
      <c r="AE126" s="37"/>
      <c r="AF126" s="172">
        <f t="shared" si="20"/>
        <v>0</v>
      </c>
      <c r="AG126" s="195"/>
      <c r="AH126" s="37"/>
      <c r="AI126" s="37"/>
      <c r="AJ126" s="195"/>
      <c r="AK126" s="405">
        <f t="shared" si="21"/>
        <v>0</v>
      </c>
      <c r="AL126" s="195"/>
      <c r="AM126" s="37"/>
      <c r="AN126" s="37"/>
      <c r="AO126" s="195"/>
      <c r="AP126" s="173">
        <f t="shared" si="22"/>
        <v>0</v>
      </c>
      <c r="AQ126" s="176">
        <f t="shared" si="23"/>
        <v>0</v>
      </c>
    </row>
    <row r="127" spans="1:43" ht="15" customHeight="1" x14ac:dyDescent="0.3">
      <c r="A127" s="14">
        <v>106</v>
      </c>
      <c r="B127" s="15" t="s">
        <v>76</v>
      </c>
      <c r="C127" s="24" t="s">
        <v>12</v>
      </c>
      <c r="D127" s="37"/>
      <c r="E127" s="143"/>
      <c r="F127" s="143"/>
      <c r="G127" s="143"/>
      <c r="H127" s="34"/>
      <c r="I127" s="37"/>
      <c r="J127" s="37">
        <f t="shared" si="12"/>
        <v>0</v>
      </c>
      <c r="K127" s="37">
        <f t="shared" si="13"/>
        <v>0</v>
      </c>
      <c r="L127" s="427">
        <f t="shared" si="14"/>
        <v>0</v>
      </c>
      <c r="M127" s="37"/>
      <c r="N127" s="143"/>
      <c r="O127" s="143"/>
      <c r="P127" s="143"/>
      <c r="Q127" s="34"/>
      <c r="R127" s="3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37"/>
      <c r="W127" s="34"/>
      <c r="X127" s="205">
        <f t="shared" si="18"/>
        <v>0</v>
      </c>
      <c r="Y127" s="143"/>
      <c r="Z127" s="37"/>
      <c r="AA127" s="37"/>
      <c r="AB127" s="352">
        <f t="shared" si="19"/>
        <v>0</v>
      </c>
      <c r="AC127" s="195"/>
      <c r="AD127" s="195"/>
      <c r="AE127" s="37"/>
      <c r="AF127" s="172">
        <f t="shared" si="20"/>
        <v>0</v>
      </c>
      <c r="AG127" s="195"/>
      <c r="AH127" s="37"/>
      <c r="AI127" s="37"/>
      <c r="AJ127" s="195"/>
      <c r="AK127" s="405">
        <f t="shared" si="21"/>
        <v>0</v>
      </c>
      <c r="AL127" s="195"/>
      <c r="AM127" s="37"/>
      <c r="AN127" s="37"/>
      <c r="AO127" s="195"/>
      <c r="AP127" s="173">
        <f t="shared" si="22"/>
        <v>0</v>
      </c>
      <c r="AQ127" s="176">
        <f t="shared" si="23"/>
        <v>0</v>
      </c>
    </row>
    <row r="128" spans="1:43" ht="15" customHeight="1" x14ac:dyDescent="0.3">
      <c r="A128" s="14">
        <v>107</v>
      </c>
      <c r="B128" s="23" t="s">
        <v>78</v>
      </c>
      <c r="C128" s="24" t="s">
        <v>12</v>
      </c>
      <c r="D128" s="37"/>
      <c r="E128" s="143"/>
      <c r="F128" s="143"/>
      <c r="G128" s="143"/>
      <c r="H128" s="34"/>
      <c r="I128" s="37"/>
      <c r="J128" s="37">
        <f t="shared" si="12"/>
        <v>0</v>
      </c>
      <c r="K128" s="37">
        <f t="shared" si="13"/>
        <v>0</v>
      </c>
      <c r="L128" s="427">
        <f t="shared" si="14"/>
        <v>0</v>
      </c>
      <c r="M128" s="37"/>
      <c r="N128" s="143"/>
      <c r="O128" s="143"/>
      <c r="P128" s="143"/>
      <c r="Q128" s="34"/>
      <c r="R128" s="3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37"/>
      <c r="W128" s="34"/>
      <c r="X128" s="205">
        <f t="shared" si="18"/>
        <v>0</v>
      </c>
      <c r="Y128" s="143"/>
      <c r="Z128" s="37"/>
      <c r="AA128" s="37"/>
      <c r="AB128" s="352">
        <f t="shared" si="19"/>
        <v>0</v>
      </c>
      <c r="AC128" s="195"/>
      <c r="AD128" s="195"/>
      <c r="AE128" s="37"/>
      <c r="AF128" s="172">
        <f t="shared" si="20"/>
        <v>0</v>
      </c>
      <c r="AG128" s="195"/>
      <c r="AH128" s="37"/>
      <c r="AI128" s="37"/>
      <c r="AJ128" s="195"/>
      <c r="AK128" s="405">
        <f t="shared" si="21"/>
        <v>0</v>
      </c>
      <c r="AL128" s="195"/>
      <c r="AM128" s="37"/>
      <c r="AN128" s="37"/>
      <c r="AO128" s="195"/>
      <c r="AP128" s="173">
        <f t="shared" si="22"/>
        <v>0</v>
      </c>
      <c r="AQ128" s="176">
        <f t="shared" si="23"/>
        <v>0</v>
      </c>
    </row>
    <row r="129" spans="1:43" ht="15" customHeight="1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143"/>
      <c r="G129" s="143"/>
      <c r="H129" s="34"/>
      <c r="I129" s="37"/>
      <c r="J129" s="37">
        <f t="shared" si="12"/>
        <v>0</v>
      </c>
      <c r="K129" s="37">
        <f t="shared" si="13"/>
        <v>0</v>
      </c>
      <c r="L129" s="427">
        <f t="shared" si="14"/>
        <v>0</v>
      </c>
      <c r="M129" s="37"/>
      <c r="N129" s="143"/>
      <c r="O129" s="143"/>
      <c r="P129" s="143"/>
      <c r="Q129" s="34"/>
      <c r="R129" s="3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37"/>
      <c r="W129" s="34"/>
      <c r="X129" s="205">
        <f t="shared" si="18"/>
        <v>0</v>
      </c>
      <c r="Y129" s="143"/>
      <c r="Z129" s="37"/>
      <c r="AA129" s="37"/>
      <c r="AB129" s="352">
        <f t="shared" si="19"/>
        <v>0</v>
      </c>
      <c r="AC129" s="195"/>
      <c r="AD129" s="195"/>
      <c r="AE129" s="37"/>
      <c r="AF129" s="172">
        <f t="shared" si="20"/>
        <v>0</v>
      </c>
      <c r="AG129" s="195"/>
      <c r="AH129" s="37"/>
      <c r="AI129" s="37"/>
      <c r="AJ129" s="195"/>
      <c r="AK129" s="405">
        <f t="shared" si="21"/>
        <v>0</v>
      </c>
      <c r="AL129" s="195"/>
      <c r="AM129" s="37"/>
      <c r="AN129" s="37"/>
      <c r="AO129" s="195"/>
      <c r="AP129" s="173">
        <f t="shared" si="22"/>
        <v>0</v>
      </c>
      <c r="AQ129" s="176">
        <f t="shared" si="23"/>
        <v>0</v>
      </c>
    </row>
    <row r="130" spans="1:43" ht="15" customHeight="1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143"/>
      <c r="G130" s="143"/>
      <c r="H130" s="34"/>
      <c r="I130" s="37"/>
      <c r="J130" s="37">
        <f t="shared" si="12"/>
        <v>0</v>
      </c>
      <c r="K130" s="37">
        <f t="shared" si="13"/>
        <v>0</v>
      </c>
      <c r="L130" s="427">
        <f t="shared" si="14"/>
        <v>0</v>
      </c>
      <c r="M130" s="37"/>
      <c r="N130" s="143"/>
      <c r="O130" s="143"/>
      <c r="P130" s="143"/>
      <c r="Q130" s="34"/>
      <c r="R130" s="3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37"/>
      <c r="W130" s="34"/>
      <c r="X130" s="205">
        <f t="shared" si="18"/>
        <v>0</v>
      </c>
      <c r="Y130" s="143"/>
      <c r="Z130" s="37"/>
      <c r="AA130" s="37"/>
      <c r="AB130" s="352">
        <f t="shared" si="19"/>
        <v>0</v>
      </c>
      <c r="AC130" s="195"/>
      <c r="AD130" s="195"/>
      <c r="AE130" s="37"/>
      <c r="AF130" s="172">
        <f t="shared" si="20"/>
        <v>0</v>
      </c>
      <c r="AG130" s="195"/>
      <c r="AH130" s="37"/>
      <c r="AI130" s="37"/>
      <c r="AJ130" s="195"/>
      <c r="AK130" s="405">
        <f t="shared" si="21"/>
        <v>0</v>
      </c>
      <c r="AL130" s="195"/>
      <c r="AM130" s="37"/>
      <c r="AN130" s="37"/>
      <c r="AO130" s="195"/>
      <c r="AP130" s="173">
        <f t="shared" si="22"/>
        <v>0</v>
      </c>
      <c r="AQ130" s="176">
        <f t="shared" si="23"/>
        <v>0</v>
      </c>
    </row>
    <row r="131" spans="1:43" ht="15" customHeight="1" x14ac:dyDescent="0.3">
      <c r="A131" s="304"/>
      <c r="B131" s="306" t="s">
        <v>234</v>
      </c>
      <c r="C131" s="55"/>
      <c r="D131" s="148"/>
      <c r="E131" s="148"/>
      <c r="F131" s="148"/>
      <c r="G131" s="148"/>
      <c r="H131" s="148"/>
      <c r="I131" s="148"/>
      <c r="J131" s="37">
        <f t="shared" si="12"/>
        <v>0</v>
      </c>
      <c r="K131" s="37">
        <f t="shared" si="13"/>
        <v>0</v>
      </c>
      <c r="L131" s="427">
        <f t="shared" si="14"/>
        <v>0</v>
      </c>
      <c r="M131" s="148"/>
      <c r="N131" s="148"/>
      <c r="O131" s="148"/>
      <c r="P131" s="148"/>
      <c r="Q131" s="148"/>
      <c r="R131" s="148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148"/>
      <c r="W131" s="148"/>
      <c r="X131" s="205">
        <f t="shared" si="18"/>
        <v>0</v>
      </c>
      <c r="Y131" s="83"/>
      <c r="Z131" s="45"/>
      <c r="AA131" s="148"/>
      <c r="AB131" s="352">
        <f t="shared" si="19"/>
        <v>0</v>
      </c>
      <c r="AC131" s="197"/>
      <c r="AD131" s="197"/>
      <c r="AE131" s="148"/>
      <c r="AF131" s="172">
        <f t="shared" si="20"/>
        <v>0</v>
      </c>
      <c r="AG131" s="197"/>
      <c r="AH131" s="148"/>
      <c r="AI131" s="148"/>
      <c r="AJ131" s="198"/>
      <c r="AK131" s="405">
        <f t="shared" si="21"/>
        <v>0</v>
      </c>
      <c r="AL131" s="197"/>
      <c r="AM131" s="148"/>
      <c r="AN131" s="148"/>
      <c r="AO131" s="198"/>
      <c r="AP131" s="173">
        <f t="shared" si="22"/>
        <v>0</v>
      </c>
      <c r="AQ131" s="176">
        <f t="shared" si="23"/>
        <v>0</v>
      </c>
    </row>
    <row r="132" spans="1:43" ht="15" customHeight="1" x14ac:dyDescent="0.3">
      <c r="A132" s="47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37"/>
      <c r="I132" s="150"/>
      <c r="J132" s="37">
        <f t="shared" si="12"/>
        <v>0</v>
      </c>
      <c r="K132" s="37">
        <f t="shared" si="13"/>
        <v>0</v>
      </c>
      <c r="L132" s="427">
        <f t="shared" si="14"/>
        <v>0</v>
      </c>
      <c r="M132" s="37"/>
      <c r="N132" s="37"/>
      <c r="O132" s="37"/>
      <c r="P132" s="37"/>
      <c r="Q132" s="37"/>
      <c r="R132" s="150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147"/>
      <c r="W132" s="37"/>
      <c r="X132" s="205">
        <f t="shared" si="18"/>
        <v>0</v>
      </c>
      <c r="Y132" s="82"/>
      <c r="Z132" s="52"/>
      <c r="AA132" s="147"/>
      <c r="AB132" s="352">
        <f t="shared" si="19"/>
        <v>0</v>
      </c>
      <c r="AC132" s="195"/>
      <c r="AD132" s="195"/>
      <c r="AE132" s="147"/>
      <c r="AF132" s="172">
        <f t="shared" si="20"/>
        <v>0</v>
      </c>
      <c r="AG132" s="195"/>
      <c r="AH132" s="37"/>
      <c r="AI132" s="37"/>
      <c r="AJ132" s="380"/>
      <c r="AK132" s="405">
        <f t="shared" si="21"/>
        <v>0</v>
      </c>
      <c r="AL132" s="195"/>
      <c r="AM132" s="37"/>
      <c r="AN132" s="37"/>
      <c r="AO132" s="380"/>
      <c r="AP132" s="173">
        <f t="shared" si="22"/>
        <v>0</v>
      </c>
      <c r="AQ132" s="176">
        <f t="shared" si="23"/>
        <v>0</v>
      </c>
    </row>
    <row r="133" spans="1:43" ht="15" customHeight="1" x14ac:dyDescent="0.3">
      <c r="A133" s="47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37"/>
      <c r="I133" s="150"/>
      <c r="J133" s="37">
        <f t="shared" si="12"/>
        <v>0</v>
      </c>
      <c r="K133" s="37">
        <f t="shared" si="13"/>
        <v>0</v>
      </c>
      <c r="L133" s="427">
        <f t="shared" si="14"/>
        <v>0</v>
      </c>
      <c r="M133" s="37"/>
      <c r="N133" s="37"/>
      <c r="O133" s="37"/>
      <c r="P133" s="37"/>
      <c r="Q133" s="37"/>
      <c r="R133" s="150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147"/>
      <c r="W133" s="37"/>
      <c r="X133" s="205">
        <f t="shared" si="18"/>
        <v>0</v>
      </c>
      <c r="Y133" s="82"/>
      <c r="Z133" s="52"/>
      <c r="AA133" s="147"/>
      <c r="AB133" s="352">
        <f t="shared" si="19"/>
        <v>0</v>
      </c>
      <c r="AC133" s="195"/>
      <c r="AD133" s="195"/>
      <c r="AE133" s="147"/>
      <c r="AF133" s="172">
        <f t="shared" si="20"/>
        <v>0</v>
      </c>
      <c r="AG133" s="195"/>
      <c r="AH133" s="37"/>
      <c r="AI133" s="37"/>
      <c r="AJ133" s="380"/>
      <c r="AK133" s="405">
        <f t="shared" si="21"/>
        <v>0</v>
      </c>
      <c r="AL133" s="195"/>
      <c r="AM133" s="37"/>
      <c r="AN133" s="37"/>
      <c r="AO133" s="380"/>
      <c r="AP133" s="173">
        <f t="shared" si="22"/>
        <v>0</v>
      </c>
      <c r="AQ133" s="176">
        <f t="shared" si="23"/>
        <v>0</v>
      </c>
    </row>
    <row r="134" spans="1:43" ht="15" customHeight="1" x14ac:dyDescent="0.3">
      <c r="A134" s="47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37"/>
      <c r="I134" s="150"/>
      <c r="J134" s="37">
        <f t="shared" si="12"/>
        <v>0</v>
      </c>
      <c r="K134" s="37">
        <f t="shared" si="13"/>
        <v>0</v>
      </c>
      <c r="L134" s="427">
        <f t="shared" si="14"/>
        <v>0</v>
      </c>
      <c r="M134" s="37"/>
      <c r="N134" s="37"/>
      <c r="O134" s="37"/>
      <c r="P134" s="37"/>
      <c r="Q134" s="37"/>
      <c r="R134" s="150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147"/>
      <c r="W134" s="37"/>
      <c r="X134" s="205">
        <f t="shared" si="18"/>
        <v>0</v>
      </c>
      <c r="Y134" s="82"/>
      <c r="Z134" s="52"/>
      <c r="AA134" s="147"/>
      <c r="AB134" s="352">
        <f t="shared" si="19"/>
        <v>0</v>
      </c>
      <c r="AC134" s="195"/>
      <c r="AD134" s="195"/>
      <c r="AE134" s="147"/>
      <c r="AF134" s="172">
        <f t="shared" si="20"/>
        <v>0</v>
      </c>
      <c r="AG134" s="195"/>
      <c r="AH134" s="37"/>
      <c r="AI134" s="37"/>
      <c r="AJ134" s="380"/>
      <c r="AK134" s="405">
        <f t="shared" si="21"/>
        <v>0</v>
      </c>
      <c r="AL134" s="195"/>
      <c r="AM134" s="37"/>
      <c r="AN134" s="37"/>
      <c r="AO134" s="380"/>
      <c r="AP134" s="173">
        <f t="shared" si="22"/>
        <v>0</v>
      </c>
      <c r="AQ134" s="176">
        <f t="shared" si="23"/>
        <v>0</v>
      </c>
    </row>
    <row r="135" spans="1:43" ht="15" customHeight="1" x14ac:dyDescent="0.3">
      <c r="A135" s="47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37"/>
      <c r="I135" s="150"/>
      <c r="J135" s="37">
        <f t="shared" si="12"/>
        <v>0</v>
      </c>
      <c r="K135" s="37">
        <f t="shared" si="13"/>
        <v>0</v>
      </c>
      <c r="L135" s="427">
        <f t="shared" si="14"/>
        <v>0</v>
      </c>
      <c r="M135" s="37"/>
      <c r="N135" s="37"/>
      <c r="O135" s="37"/>
      <c r="P135" s="37"/>
      <c r="Q135" s="37"/>
      <c r="R135" s="150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147"/>
      <c r="W135" s="37"/>
      <c r="X135" s="205">
        <f t="shared" si="18"/>
        <v>0</v>
      </c>
      <c r="Y135" s="82"/>
      <c r="Z135" s="52"/>
      <c r="AA135" s="147"/>
      <c r="AB135" s="352">
        <f t="shared" si="19"/>
        <v>0</v>
      </c>
      <c r="AC135" s="195"/>
      <c r="AD135" s="195"/>
      <c r="AE135" s="147"/>
      <c r="AF135" s="172">
        <f t="shared" si="20"/>
        <v>0</v>
      </c>
      <c r="AG135" s="195"/>
      <c r="AH135" s="37"/>
      <c r="AI135" s="37"/>
      <c r="AJ135" s="380"/>
      <c r="AK135" s="405">
        <f t="shared" si="21"/>
        <v>0</v>
      </c>
      <c r="AL135" s="195"/>
      <c r="AM135" s="37"/>
      <c r="AN135" s="37"/>
      <c r="AO135" s="380"/>
      <c r="AP135" s="173">
        <f t="shared" si="22"/>
        <v>0</v>
      </c>
      <c r="AQ135" s="176">
        <f t="shared" si="23"/>
        <v>0</v>
      </c>
    </row>
    <row r="136" spans="1:43" ht="15" customHeight="1" x14ac:dyDescent="0.3">
      <c r="A136" s="47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37"/>
      <c r="I136" s="150"/>
      <c r="J136" s="37">
        <f t="shared" ref="J136:J148" si="24">(I136+H136+G136+E136+D136)*$J$5</f>
        <v>0</v>
      </c>
      <c r="K136" s="37">
        <f t="shared" ref="K136:K148" si="25">(I136+H136+G136+F136+D136)*$K$5</f>
        <v>0</v>
      </c>
      <c r="L136" s="427">
        <f t="shared" ref="L136:L148" si="26">K136+J136</f>
        <v>0</v>
      </c>
      <c r="M136" s="37"/>
      <c r="N136" s="37"/>
      <c r="O136" s="37"/>
      <c r="P136" s="37"/>
      <c r="Q136" s="37"/>
      <c r="R136" s="150"/>
      <c r="S136" s="37">
        <f t="shared" ref="S136:S148" si="27">(M136+N136+P136+Q136+R136)*$S$5</f>
        <v>0</v>
      </c>
      <c r="T136" s="37">
        <f t="shared" ref="T136:T148" si="28">(M136+O136+P136+Q136+R136)*$T$5</f>
        <v>0</v>
      </c>
      <c r="U136" s="171">
        <f t="shared" ref="U136:U148" si="29">S136+T136</f>
        <v>0</v>
      </c>
      <c r="V136" s="147"/>
      <c r="W136" s="37"/>
      <c r="X136" s="205">
        <f t="shared" ref="X136:X148" si="30">(V136+W136)*$X$5</f>
        <v>0</v>
      </c>
      <c r="Y136" s="82"/>
      <c r="Z136" s="52"/>
      <c r="AA136" s="147"/>
      <c r="AB136" s="352">
        <f t="shared" ref="AB136:AB148" si="31">(Y136+Z136+AA136)*$AB$5</f>
        <v>0</v>
      </c>
      <c r="AC136" s="195"/>
      <c r="AD136" s="195"/>
      <c r="AE136" s="147"/>
      <c r="AF136" s="172">
        <f t="shared" ref="AF136:AF148" si="32">(AC136+AD136+AE136)*$AF$5</f>
        <v>0</v>
      </c>
      <c r="AG136" s="195"/>
      <c r="AH136" s="37"/>
      <c r="AI136" s="37"/>
      <c r="AJ136" s="380"/>
      <c r="AK136" s="405">
        <f t="shared" ref="AK136:AK148" si="33">(AG136+AI136+AJ136)*$AK$5</f>
        <v>0</v>
      </c>
      <c r="AL136" s="195"/>
      <c r="AM136" s="37"/>
      <c r="AN136" s="37"/>
      <c r="AO136" s="380"/>
      <c r="AP136" s="173">
        <f t="shared" ref="AP136:AP148" si="34">(AL136+AM136+AO136+AN136)*$AP$5</f>
        <v>0</v>
      </c>
      <c r="AQ136" s="176">
        <f t="shared" ref="AQ136:AQ148" si="35">AP136+AK136+AF136+AB136+X136+U136+L136</f>
        <v>0</v>
      </c>
    </row>
    <row r="137" spans="1:43" ht="15" customHeight="1" x14ac:dyDescent="0.3">
      <c r="A137" s="44"/>
      <c r="B137" s="56" t="s">
        <v>99</v>
      </c>
      <c r="C137" s="34"/>
      <c r="D137" s="37"/>
      <c r="E137" s="37"/>
      <c r="F137" s="37"/>
      <c r="G137" s="37"/>
      <c r="H137" s="37"/>
      <c r="I137" s="37"/>
      <c r="J137" s="37">
        <f t="shared" si="24"/>
        <v>0</v>
      </c>
      <c r="K137" s="37">
        <f t="shared" si="25"/>
        <v>0</v>
      </c>
      <c r="L137" s="427">
        <f t="shared" si="26"/>
        <v>0</v>
      </c>
      <c r="M137" s="37"/>
      <c r="N137" s="37"/>
      <c r="O137" s="37"/>
      <c r="P137" s="37"/>
      <c r="Q137" s="37"/>
      <c r="R137" s="37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52"/>
      <c r="W137" s="37"/>
      <c r="X137" s="205">
        <f t="shared" si="30"/>
        <v>0</v>
      </c>
      <c r="Y137" s="82"/>
      <c r="Z137" s="52"/>
      <c r="AA137" s="52"/>
      <c r="AB137" s="352">
        <f t="shared" si="31"/>
        <v>0</v>
      </c>
      <c r="AC137" s="199"/>
      <c r="AD137" s="199"/>
      <c r="AE137" s="52"/>
      <c r="AF137" s="172">
        <f t="shared" si="32"/>
        <v>0</v>
      </c>
      <c r="AG137" s="199"/>
      <c r="AH137" s="34"/>
      <c r="AI137" s="34"/>
      <c r="AJ137" s="199"/>
      <c r="AK137" s="405">
        <f t="shared" si="33"/>
        <v>0</v>
      </c>
      <c r="AL137" s="199"/>
      <c r="AM137" s="34"/>
      <c r="AN137" s="34"/>
      <c r="AO137" s="199"/>
      <c r="AP137" s="173">
        <f t="shared" si="34"/>
        <v>0</v>
      </c>
      <c r="AQ137" s="176">
        <f t="shared" si="35"/>
        <v>0</v>
      </c>
    </row>
    <row r="138" spans="1:43" ht="15" customHeight="1" x14ac:dyDescent="0.3">
      <c r="A138" s="369">
        <v>115</v>
      </c>
      <c r="B138" s="368" t="s">
        <v>261</v>
      </c>
      <c r="C138" s="367" t="s">
        <v>82</v>
      </c>
      <c r="D138" s="37"/>
      <c r="E138" s="434">
        <v>1</v>
      </c>
      <c r="F138" s="37"/>
      <c r="G138" s="37"/>
      <c r="H138" s="37"/>
      <c r="I138" s="37"/>
      <c r="J138" s="37">
        <f t="shared" si="24"/>
        <v>1</v>
      </c>
      <c r="K138" s="37">
        <f t="shared" si="25"/>
        <v>0</v>
      </c>
      <c r="L138" s="427">
        <f t="shared" si="26"/>
        <v>1</v>
      </c>
      <c r="M138" s="37"/>
      <c r="N138" s="434">
        <v>1</v>
      </c>
      <c r="O138" s="37"/>
      <c r="P138" s="37"/>
      <c r="Q138" s="37"/>
      <c r="R138" s="37"/>
      <c r="S138" s="37">
        <f t="shared" si="27"/>
        <v>1</v>
      </c>
      <c r="T138" s="37">
        <f t="shared" si="28"/>
        <v>0</v>
      </c>
      <c r="U138" s="171">
        <f t="shared" si="29"/>
        <v>1</v>
      </c>
      <c r="V138" s="52"/>
      <c r="W138" s="37"/>
      <c r="X138" s="205">
        <f t="shared" si="30"/>
        <v>0</v>
      </c>
      <c r="Y138" s="82"/>
      <c r="Z138" s="52"/>
      <c r="AA138" s="52"/>
      <c r="AB138" s="352">
        <f t="shared" si="31"/>
        <v>0</v>
      </c>
      <c r="AC138" s="199"/>
      <c r="AD138" s="199"/>
      <c r="AE138" s="52"/>
      <c r="AF138" s="172">
        <f t="shared" si="32"/>
        <v>0</v>
      </c>
      <c r="AG138" s="199"/>
      <c r="AH138" s="34"/>
      <c r="AI138" s="34"/>
      <c r="AJ138" s="199"/>
      <c r="AK138" s="405">
        <f t="shared" si="33"/>
        <v>0</v>
      </c>
      <c r="AL138" s="199"/>
      <c r="AM138" s="34"/>
      <c r="AN138" s="34"/>
      <c r="AO138" s="199"/>
      <c r="AP138" s="173">
        <f t="shared" si="34"/>
        <v>0</v>
      </c>
      <c r="AQ138" s="176">
        <f t="shared" si="35"/>
        <v>2</v>
      </c>
    </row>
    <row r="139" spans="1:43" ht="15" customHeight="1" x14ac:dyDescent="0.3">
      <c r="A139" s="230">
        <v>116</v>
      </c>
      <c r="B139" s="246" t="s">
        <v>86</v>
      </c>
      <c r="C139" s="60" t="s">
        <v>12</v>
      </c>
      <c r="D139" s="37"/>
      <c r="E139" s="37"/>
      <c r="F139" s="37"/>
      <c r="G139" s="143"/>
      <c r="H139" s="37"/>
      <c r="I139" s="37"/>
      <c r="J139" s="37">
        <f t="shared" si="24"/>
        <v>0</v>
      </c>
      <c r="K139" s="37">
        <f t="shared" si="25"/>
        <v>0</v>
      </c>
      <c r="L139" s="427">
        <f t="shared" si="26"/>
        <v>0</v>
      </c>
      <c r="M139" s="37"/>
      <c r="N139" s="37"/>
      <c r="O139" s="37"/>
      <c r="P139" s="143"/>
      <c r="Q139" s="37"/>
      <c r="R139" s="3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34"/>
      <c r="W139" s="37"/>
      <c r="X139" s="205">
        <f t="shared" si="30"/>
        <v>0</v>
      </c>
      <c r="Y139" s="17"/>
      <c r="Z139" s="34"/>
      <c r="AA139" s="34"/>
      <c r="AB139" s="352">
        <f t="shared" si="31"/>
        <v>0</v>
      </c>
      <c r="AC139" s="199"/>
      <c r="AD139" s="34"/>
      <c r="AE139" s="34"/>
      <c r="AF139" s="172">
        <f t="shared" si="32"/>
        <v>0</v>
      </c>
      <c r="AG139" s="199"/>
      <c r="AH139" s="34"/>
      <c r="AI139" s="34"/>
      <c r="AJ139" s="199"/>
      <c r="AK139" s="405">
        <f t="shared" si="33"/>
        <v>0</v>
      </c>
      <c r="AL139" s="199"/>
      <c r="AM139" s="34"/>
      <c r="AN139" s="34"/>
      <c r="AO139" s="199"/>
      <c r="AP139" s="173">
        <f t="shared" si="34"/>
        <v>0</v>
      </c>
      <c r="AQ139" s="176">
        <f t="shared" si="35"/>
        <v>0</v>
      </c>
    </row>
    <row r="140" spans="1:43" ht="15" customHeight="1" x14ac:dyDescent="0.3">
      <c r="A140" s="369">
        <v>117</v>
      </c>
      <c r="B140" s="247" t="s">
        <v>233</v>
      </c>
      <c r="C140" s="62" t="s">
        <v>82</v>
      </c>
      <c r="D140" s="37"/>
      <c r="E140" s="37"/>
      <c r="F140" s="37"/>
      <c r="G140" s="143"/>
      <c r="H140" s="37"/>
      <c r="I140" s="37"/>
      <c r="J140" s="37">
        <f t="shared" si="24"/>
        <v>0</v>
      </c>
      <c r="K140" s="37">
        <f t="shared" si="25"/>
        <v>0</v>
      </c>
      <c r="L140" s="427">
        <f t="shared" si="26"/>
        <v>0</v>
      </c>
      <c r="M140" s="37"/>
      <c r="N140" s="37"/>
      <c r="O140" s="37"/>
      <c r="P140" s="143"/>
      <c r="Q140" s="37"/>
      <c r="R140" s="37"/>
      <c r="S140" s="37">
        <f t="shared" si="27"/>
        <v>0</v>
      </c>
      <c r="T140" s="37">
        <f t="shared" si="28"/>
        <v>0</v>
      </c>
      <c r="U140" s="171">
        <f t="shared" si="29"/>
        <v>0</v>
      </c>
      <c r="V140" s="34"/>
      <c r="W140" s="34"/>
      <c r="X140" s="205">
        <f t="shared" si="30"/>
        <v>0</v>
      </c>
      <c r="Y140" s="17"/>
      <c r="Z140" s="34"/>
      <c r="AA140" s="34"/>
      <c r="AB140" s="352">
        <f t="shared" si="31"/>
        <v>0</v>
      </c>
      <c r="AC140" s="199"/>
      <c r="AD140" s="34"/>
      <c r="AE140" s="34"/>
      <c r="AF140" s="172">
        <f t="shared" si="32"/>
        <v>0</v>
      </c>
      <c r="AG140" s="199"/>
      <c r="AH140" s="34"/>
      <c r="AI140" s="34"/>
      <c r="AJ140" s="199"/>
      <c r="AK140" s="405">
        <f t="shared" si="33"/>
        <v>0</v>
      </c>
      <c r="AL140" s="199"/>
      <c r="AM140" s="34"/>
      <c r="AN140" s="34"/>
      <c r="AO140" s="199"/>
      <c r="AP140" s="173">
        <f t="shared" si="34"/>
        <v>0</v>
      </c>
      <c r="AQ140" s="176">
        <f t="shared" si="35"/>
        <v>0</v>
      </c>
    </row>
    <row r="141" spans="1:43" ht="17.25" customHeight="1" x14ac:dyDescent="0.3">
      <c r="A141" s="230">
        <v>118</v>
      </c>
      <c r="B141" s="246" t="s">
        <v>225</v>
      </c>
      <c r="C141" s="60" t="s">
        <v>12</v>
      </c>
      <c r="D141" s="37"/>
      <c r="E141" s="37"/>
      <c r="F141" s="37"/>
      <c r="G141" s="143"/>
      <c r="H141" s="37"/>
      <c r="I141" s="37"/>
      <c r="J141" s="37">
        <f t="shared" si="24"/>
        <v>0</v>
      </c>
      <c r="K141" s="37">
        <f t="shared" si="25"/>
        <v>0</v>
      </c>
      <c r="L141" s="427">
        <f t="shared" si="26"/>
        <v>0</v>
      </c>
      <c r="M141" s="37"/>
      <c r="N141" s="37"/>
      <c r="O141" s="37"/>
      <c r="P141" s="143"/>
      <c r="Q141" s="37"/>
      <c r="R141" s="3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34"/>
      <c r="W141" s="34"/>
      <c r="X141" s="205">
        <f t="shared" si="30"/>
        <v>0</v>
      </c>
      <c r="Y141" s="17"/>
      <c r="Z141" s="34"/>
      <c r="AA141" s="34"/>
      <c r="AB141" s="352">
        <f t="shared" si="31"/>
        <v>0</v>
      </c>
      <c r="AC141" s="199"/>
      <c r="AD141" s="34"/>
      <c r="AE141" s="34"/>
      <c r="AF141" s="172">
        <f t="shared" si="32"/>
        <v>0</v>
      </c>
      <c r="AG141" s="199"/>
      <c r="AH141" s="34"/>
      <c r="AI141" s="34"/>
      <c r="AJ141" s="199"/>
      <c r="AK141" s="405">
        <f t="shared" si="33"/>
        <v>0</v>
      </c>
      <c r="AL141" s="199"/>
      <c r="AM141" s="34"/>
      <c r="AN141" s="34"/>
      <c r="AO141" s="199"/>
      <c r="AP141" s="173">
        <f t="shared" si="34"/>
        <v>0</v>
      </c>
      <c r="AQ141" s="176">
        <f t="shared" si="35"/>
        <v>0</v>
      </c>
    </row>
    <row r="142" spans="1:43" ht="18" customHeight="1" x14ac:dyDescent="0.3">
      <c r="A142" s="369">
        <v>119</v>
      </c>
      <c r="B142" s="246" t="s">
        <v>207</v>
      </c>
      <c r="C142" s="60" t="s">
        <v>12</v>
      </c>
      <c r="D142" s="37"/>
      <c r="E142" s="37"/>
      <c r="F142" s="37"/>
      <c r="G142" s="143"/>
      <c r="H142" s="37"/>
      <c r="I142" s="37"/>
      <c r="J142" s="37">
        <f t="shared" si="24"/>
        <v>0</v>
      </c>
      <c r="K142" s="37">
        <f t="shared" si="25"/>
        <v>0</v>
      </c>
      <c r="L142" s="427">
        <f t="shared" si="26"/>
        <v>0</v>
      </c>
      <c r="M142" s="37"/>
      <c r="N142" s="37"/>
      <c r="O142" s="37"/>
      <c r="P142" s="143"/>
      <c r="Q142" s="37"/>
      <c r="R142" s="3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34"/>
      <c r="W142" s="34"/>
      <c r="X142" s="205">
        <f t="shared" si="30"/>
        <v>0</v>
      </c>
      <c r="Y142" s="17"/>
      <c r="Z142" s="34"/>
      <c r="AA142" s="34"/>
      <c r="AB142" s="352">
        <f t="shared" si="31"/>
        <v>0</v>
      </c>
      <c r="AC142" s="199"/>
      <c r="AD142" s="34"/>
      <c r="AE142" s="34"/>
      <c r="AF142" s="172">
        <f t="shared" si="32"/>
        <v>0</v>
      </c>
      <c r="AG142" s="199"/>
      <c r="AH142" s="34"/>
      <c r="AI142" s="34"/>
      <c r="AJ142" s="199"/>
      <c r="AK142" s="405">
        <f t="shared" si="33"/>
        <v>0</v>
      </c>
      <c r="AL142" s="199"/>
      <c r="AM142" s="34"/>
      <c r="AN142" s="34"/>
      <c r="AO142" s="199"/>
      <c r="AP142" s="173">
        <f t="shared" si="34"/>
        <v>0</v>
      </c>
      <c r="AQ142" s="176">
        <f t="shared" si="35"/>
        <v>0</v>
      </c>
    </row>
    <row r="143" spans="1:43" ht="15" customHeight="1" x14ac:dyDescent="0.3">
      <c r="A143" s="230">
        <v>120</v>
      </c>
      <c r="B143" s="21" t="s">
        <v>19</v>
      </c>
      <c r="C143" s="22" t="s">
        <v>12</v>
      </c>
      <c r="D143" s="37"/>
      <c r="E143" s="37"/>
      <c r="F143" s="37"/>
      <c r="G143" s="143"/>
      <c r="H143" s="37"/>
      <c r="I143" s="37"/>
      <c r="J143" s="37">
        <f t="shared" si="24"/>
        <v>0</v>
      </c>
      <c r="K143" s="37">
        <f t="shared" si="25"/>
        <v>0</v>
      </c>
      <c r="L143" s="427">
        <f t="shared" si="26"/>
        <v>0</v>
      </c>
      <c r="M143" s="37"/>
      <c r="N143" s="37"/>
      <c r="O143" s="37"/>
      <c r="P143" s="143"/>
      <c r="Q143" s="37"/>
      <c r="R143" s="37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34"/>
      <c r="W143" s="37"/>
      <c r="X143" s="205">
        <f t="shared" si="30"/>
        <v>0</v>
      </c>
      <c r="Y143" s="17"/>
      <c r="Z143" s="34"/>
      <c r="AA143" s="34"/>
      <c r="AB143" s="352">
        <f t="shared" si="31"/>
        <v>0</v>
      </c>
      <c r="AC143" s="199"/>
      <c r="AD143" s="199"/>
      <c r="AE143" s="34"/>
      <c r="AF143" s="172">
        <f t="shared" si="32"/>
        <v>0</v>
      </c>
      <c r="AG143" s="199"/>
      <c r="AH143" s="34"/>
      <c r="AI143" s="34"/>
      <c r="AJ143" s="199"/>
      <c r="AK143" s="405">
        <f t="shared" si="33"/>
        <v>0</v>
      </c>
      <c r="AL143" s="199"/>
      <c r="AM143" s="34"/>
      <c r="AN143" s="34"/>
      <c r="AO143" s="199"/>
      <c r="AP143" s="173">
        <f t="shared" si="34"/>
        <v>0</v>
      </c>
      <c r="AQ143" s="176">
        <f t="shared" si="35"/>
        <v>0</v>
      </c>
    </row>
    <row r="144" spans="1:43" ht="25.5" customHeight="1" x14ac:dyDescent="0.3">
      <c r="A144" s="369">
        <v>121</v>
      </c>
      <c r="B144" s="246" t="s">
        <v>227</v>
      </c>
      <c r="C144" s="60" t="s">
        <v>82</v>
      </c>
      <c r="D144" s="37"/>
      <c r="E144" s="37"/>
      <c r="F144" s="37"/>
      <c r="G144" s="143"/>
      <c r="H144" s="37"/>
      <c r="I144" s="37"/>
      <c r="J144" s="37">
        <f t="shared" si="24"/>
        <v>0</v>
      </c>
      <c r="K144" s="37">
        <f t="shared" si="25"/>
        <v>0</v>
      </c>
      <c r="L144" s="427">
        <f t="shared" si="26"/>
        <v>0</v>
      </c>
      <c r="M144" s="37"/>
      <c r="N144" s="37"/>
      <c r="O144" s="37"/>
      <c r="P144" s="143"/>
      <c r="Q144" s="37"/>
      <c r="R144" s="3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34"/>
      <c r="W144" s="37"/>
      <c r="X144" s="205">
        <f t="shared" si="30"/>
        <v>0</v>
      </c>
      <c r="Y144" s="17"/>
      <c r="Z144" s="34"/>
      <c r="AA144" s="34"/>
      <c r="AB144" s="352">
        <f t="shared" si="31"/>
        <v>0</v>
      </c>
      <c r="AC144" s="199"/>
      <c r="AD144" s="199"/>
      <c r="AE144" s="34"/>
      <c r="AF144" s="172">
        <f t="shared" si="32"/>
        <v>0</v>
      </c>
      <c r="AG144" s="199"/>
      <c r="AH144" s="34"/>
      <c r="AI144" s="34"/>
      <c r="AJ144" s="199"/>
      <c r="AK144" s="405">
        <f t="shared" si="33"/>
        <v>0</v>
      </c>
      <c r="AL144" s="199"/>
      <c r="AM144" s="34"/>
      <c r="AN144" s="34"/>
      <c r="AO144" s="199"/>
      <c r="AP144" s="173">
        <f t="shared" si="34"/>
        <v>0</v>
      </c>
      <c r="AQ144" s="176">
        <f t="shared" si="35"/>
        <v>0</v>
      </c>
    </row>
    <row r="145" spans="1:43" ht="15" customHeight="1" x14ac:dyDescent="0.3">
      <c r="A145" s="230">
        <v>122</v>
      </c>
      <c r="B145" s="246" t="s">
        <v>228</v>
      </c>
      <c r="C145" s="60" t="s">
        <v>82</v>
      </c>
      <c r="D145" s="37"/>
      <c r="E145" s="37"/>
      <c r="F145" s="37"/>
      <c r="G145" s="143"/>
      <c r="H145" s="37"/>
      <c r="I145" s="37"/>
      <c r="J145" s="37">
        <f t="shared" si="24"/>
        <v>0</v>
      </c>
      <c r="K145" s="37">
        <f t="shared" si="25"/>
        <v>0</v>
      </c>
      <c r="L145" s="427">
        <f t="shared" si="26"/>
        <v>0</v>
      </c>
      <c r="M145" s="37"/>
      <c r="N145" s="37"/>
      <c r="O145" s="37"/>
      <c r="P145" s="143"/>
      <c r="Q145" s="37"/>
      <c r="R145" s="3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34"/>
      <c r="W145" s="34"/>
      <c r="X145" s="205">
        <f t="shared" si="30"/>
        <v>0</v>
      </c>
      <c r="Y145" s="17"/>
      <c r="Z145" s="34"/>
      <c r="AA145" s="34"/>
      <c r="AB145" s="352">
        <f t="shared" si="31"/>
        <v>0</v>
      </c>
      <c r="AC145" s="199"/>
      <c r="AD145" s="199"/>
      <c r="AE145" s="34"/>
      <c r="AF145" s="172">
        <f t="shared" si="32"/>
        <v>0</v>
      </c>
      <c r="AG145" s="199"/>
      <c r="AH145" s="34"/>
      <c r="AI145" s="34"/>
      <c r="AJ145" s="199"/>
      <c r="AK145" s="405">
        <f t="shared" si="33"/>
        <v>0</v>
      </c>
      <c r="AL145" s="199"/>
      <c r="AM145" s="34"/>
      <c r="AN145" s="34"/>
      <c r="AO145" s="199"/>
      <c r="AP145" s="173">
        <f t="shared" si="34"/>
        <v>0</v>
      </c>
      <c r="AQ145" s="176">
        <f t="shared" si="35"/>
        <v>0</v>
      </c>
    </row>
    <row r="146" spans="1:43" ht="15" customHeight="1" x14ac:dyDescent="0.3">
      <c r="A146" s="369">
        <v>123</v>
      </c>
      <c r="B146" s="246" t="s">
        <v>235</v>
      </c>
      <c r="C146" s="60" t="s">
        <v>82</v>
      </c>
      <c r="D146" s="37"/>
      <c r="E146" s="37"/>
      <c r="F146" s="37"/>
      <c r="G146" s="143"/>
      <c r="H146" s="37"/>
      <c r="I146" s="37"/>
      <c r="J146" s="37">
        <f t="shared" si="24"/>
        <v>0</v>
      </c>
      <c r="K146" s="37">
        <f t="shared" si="25"/>
        <v>0</v>
      </c>
      <c r="L146" s="427">
        <f t="shared" si="26"/>
        <v>0</v>
      </c>
      <c r="M146" s="37"/>
      <c r="N146" s="37"/>
      <c r="O146" s="37"/>
      <c r="P146" s="143"/>
      <c r="Q146" s="37"/>
      <c r="R146" s="3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34"/>
      <c r="W146" s="34"/>
      <c r="X146" s="205">
        <f t="shared" si="30"/>
        <v>0</v>
      </c>
      <c r="Y146" s="17"/>
      <c r="Z146" s="34"/>
      <c r="AA146" s="34"/>
      <c r="AB146" s="352">
        <f t="shared" si="31"/>
        <v>0</v>
      </c>
      <c r="AC146" s="199"/>
      <c r="AD146" s="199"/>
      <c r="AE146" s="34"/>
      <c r="AF146" s="172">
        <f t="shared" si="32"/>
        <v>0</v>
      </c>
      <c r="AG146" s="199"/>
      <c r="AH146" s="34"/>
      <c r="AI146" s="34"/>
      <c r="AJ146" s="199"/>
      <c r="AK146" s="405">
        <f t="shared" si="33"/>
        <v>0</v>
      </c>
      <c r="AL146" s="199"/>
      <c r="AM146" s="34"/>
      <c r="AN146" s="34"/>
      <c r="AO146" s="199"/>
      <c r="AP146" s="173">
        <f t="shared" si="34"/>
        <v>0</v>
      </c>
      <c r="AQ146" s="176">
        <f t="shared" si="35"/>
        <v>0</v>
      </c>
    </row>
    <row r="147" spans="1:43" ht="25.5" customHeight="1" x14ac:dyDescent="0.3">
      <c r="A147" s="230">
        <v>124</v>
      </c>
      <c r="B147" s="246" t="s">
        <v>229</v>
      </c>
      <c r="C147" s="60" t="s">
        <v>82</v>
      </c>
      <c r="D147" s="37"/>
      <c r="E147" s="37"/>
      <c r="F147" s="37"/>
      <c r="G147" s="143"/>
      <c r="H147" s="37"/>
      <c r="I147" s="37"/>
      <c r="J147" s="37">
        <f t="shared" si="24"/>
        <v>0</v>
      </c>
      <c r="K147" s="37">
        <f t="shared" si="25"/>
        <v>0</v>
      </c>
      <c r="L147" s="427">
        <f t="shared" si="26"/>
        <v>0</v>
      </c>
      <c r="M147" s="37"/>
      <c r="N147" s="37"/>
      <c r="O147" s="37"/>
      <c r="P147" s="143"/>
      <c r="Q147" s="37"/>
      <c r="R147" s="3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34"/>
      <c r="W147" s="34"/>
      <c r="X147" s="205">
        <f t="shared" si="30"/>
        <v>0</v>
      </c>
      <c r="Y147" s="17"/>
      <c r="Z147" s="34"/>
      <c r="AA147" s="34"/>
      <c r="AB147" s="352">
        <f t="shared" si="31"/>
        <v>0</v>
      </c>
      <c r="AC147" s="199"/>
      <c r="AD147" s="34"/>
      <c r="AE147" s="34"/>
      <c r="AF147" s="172">
        <f t="shared" si="32"/>
        <v>0</v>
      </c>
      <c r="AG147" s="199"/>
      <c r="AH147" s="34"/>
      <c r="AI147" s="34"/>
      <c r="AJ147" s="199"/>
      <c r="AK147" s="405">
        <f t="shared" si="33"/>
        <v>0</v>
      </c>
      <c r="AL147" s="199"/>
      <c r="AM147" s="34"/>
      <c r="AN147" s="34"/>
      <c r="AO147" s="199"/>
      <c r="AP147" s="173">
        <f t="shared" si="34"/>
        <v>0</v>
      </c>
      <c r="AQ147" s="176">
        <f t="shared" si="35"/>
        <v>0</v>
      </c>
    </row>
    <row r="148" spans="1:43" ht="17.25" customHeight="1" x14ac:dyDescent="0.3">
      <c r="A148" s="369">
        <v>125</v>
      </c>
      <c r="B148" s="246" t="s">
        <v>206</v>
      </c>
      <c r="C148" s="60" t="s">
        <v>82</v>
      </c>
      <c r="D148" s="37"/>
      <c r="E148" s="37"/>
      <c r="F148" s="37"/>
      <c r="G148" s="143"/>
      <c r="H148" s="37"/>
      <c r="I148" s="37"/>
      <c r="J148" s="37">
        <f t="shared" si="24"/>
        <v>0</v>
      </c>
      <c r="K148" s="37">
        <f t="shared" si="25"/>
        <v>0</v>
      </c>
      <c r="L148" s="427">
        <f t="shared" si="26"/>
        <v>0</v>
      </c>
      <c r="M148" s="37"/>
      <c r="N148" s="37"/>
      <c r="O148" s="37"/>
      <c r="P148" s="143"/>
      <c r="Q148" s="37"/>
      <c r="R148" s="3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34"/>
      <c r="W148" s="34"/>
      <c r="X148" s="205">
        <f t="shared" si="30"/>
        <v>0</v>
      </c>
      <c r="Y148" s="17"/>
      <c r="Z148" s="34"/>
      <c r="AA148" s="34"/>
      <c r="AB148" s="352">
        <f t="shared" si="31"/>
        <v>0</v>
      </c>
      <c r="AC148" s="199"/>
      <c r="AD148" s="34"/>
      <c r="AE148" s="34"/>
      <c r="AF148" s="172">
        <f t="shared" si="32"/>
        <v>0</v>
      </c>
      <c r="AG148" s="199"/>
      <c r="AH148" s="34"/>
      <c r="AI148" s="34"/>
      <c r="AJ148" s="199"/>
      <c r="AK148" s="405">
        <f t="shared" si="33"/>
        <v>0</v>
      </c>
      <c r="AL148" s="199"/>
      <c r="AM148" s="34"/>
      <c r="AN148" s="34"/>
      <c r="AO148" s="199"/>
      <c r="AP148" s="173">
        <f t="shared" si="34"/>
        <v>0</v>
      </c>
      <c r="AQ148" s="176">
        <f t="shared" si="35"/>
        <v>0</v>
      </c>
    </row>
    <row r="149" spans="1:43" x14ac:dyDescent="0.3">
      <c r="P149" s="162"/>
    </row>
    <row r="150" spans="1:43" x14ac:dyDescent="0.3">
      <c r="P150" s="162"/>
    </row>
    <row r="152" spans="1:43" x14ac:dyDescent="0.3">
      <c r="D152" s="189"/>
      <c r="E152" s="189"/>
      <c r="M152" s="189"/>
      <c r="N152" s="189"/>
    </row>
  </sheetData>
  <mergeCells count="20">
    <mergeCell ref="A1:AQ1"/>
    <mergeCell ref="D2:I2"/>
    <mergeCell ref="AC2:AE2"/>
    <mergeCell ref="AL2:AO2"/>
    <mergeCell ref="L2:L4"/>
    <mergeCell ref="AF2:AF4"/>
    <mergeCell ref="AP2:AP4"/>
    <mergeCell ref="AQ2:AQ4"/>
    <mergeCell ref="V2:W2"/>
    <mergeCell ref="X2:X4"/>
    <mergeCell ref="AB2:AB4"/>
    <mergeCell ref="S2:S4"/>
    <mergeCell ref="J2:J4"/>
    <mergeCell ref="K2:K4"/>
    <mergeCell ref="Y2:AA2"/>
    <mergeCell ref="M2:R2"/>
    <mergeCell ref="U2:U4"/>
    <mergeCell ref="T2:T4"/>
    <mergeCell ref="AG2:AJ2"/>
    <mergeCell ref="AK2:AK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L73" sqref="L73"/>
    </sheetView>
  </sheetViews>
  <sheetFormatPr defaultRowHeight="14.4" x14ac:dyDescent="0.3"/>
  <cols>
    <col min="1" max="1" width="5.109375" style="231" customWidth="1"/>
    <col min="2" max="2" width="23.6640625" style="257" customWidth="1"/>
    <col min="3" max="3" width="4" customWidth="1"/>
    <col min="4" max="4" width="7.6640625" customWidth="1"/>
    <col min="5" max="5" width="9.33203125" customWidth="1"/>
    <col min="6" max="6" width="9.33203125" hidden="1" customWidth="1"/>
    <col min="7" max="7" width="8.44140625" customWidth="1"/>
    <col min="8" max="8" width="9.33203125" style="29" customWidth="1"/>
    <col min="9" max="10" width="8" hidden="1" customWidth="1"/>
    <col min="11" max="11" width="8" customWidth="1"/>
    <col min="12" max="12" width="8.109375" customWidth="1"/>
    <col min="13" max="13" width="7.6640625" hidden="1" customWidth="1"/>
    <col min="14" max="14" width="9.33203125" customWidth="1"/>
    <col min="15" max="15" width="8.33203125" hidden="1" customWidth="1"/>
    <col min="16" max="16" width="7.6640625" customWidth="1"/>
    <col min="17" max="17" width="7" customWidth="1"/>
    <col min="18" max="19" width="9" hidden="1" customWidth="1"/>
    <col min="20" max="20" width="8" customWidth="1"/>
    <col min="21" max="21" width="8.6640625" customWidth="1"/>
    <col min="22" max="22" width="9.109375" customWidth="1"/>
    <col min="23" max="23" width="8.44140625" customWidth="1"/>
    <col min="24" max="28" width="9.33203125" customWidth="1"/>
    <col min="29" max="29" width="8.6640625" customWidth="1"/>
    <col min="30" max="30" width="7.6640625" customWidth="1"/>
    <col min="31" max="33" width="9.33203125" customWidth="1"/>
    <col min="34" max="34" width="8" customWidth="1"/>
    <col min="35" max="36" width="9.33203125" customWidth="1"/>
    <col min="37" max="38" width="9.33203125" hidden="1" customWidth="1"/>
    <col min="39" max="39" width="8" hidden="1" customWidth="1"/>
    <col min="40" max="41" width="9.33203125" hidden="1" customWidth="1"/>
    <col min="42" max="42" width="9" style="174" customWidth="1"/>
  </cols>
  <sheetData>
    <row r="1" spans="1:42" ht="15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/>
    </row>
    <row r="2" spans="1:42" ht="31.5" customHeight="1" x14ac:dyDescent="0.3">
      <c r="A2" s="232"/>
      <c r="B2" s="250"/>
      <c r="C2" s="2"/>
      <c r="D2" s="542" t="s">
        <v>368</v>
      </c>
      <c r="E2" s="542"/>
      <c r="F2" s="542"/>
      <c r="G2" s="542"/>
      <c r="H2" s="542"/>
      <c r="I2" s="588"/>
      <c r="J2" s="591"/>
      <c r="K2" s="575" t="s">
        <v>123</v>
      </c>
      <c r="L2" s="534" t="s">
        <v>363</v>
      </c>
      <c r="M2" s="534"/>
      <c r="N2" s="534"/>
      <c r="O2" s="534"/>
      <c r="P2" s="534"/>
      <c r="Q2" s="534"/>
      <c r="R2" s="585"/>
      <c r="S2" s="564"/>
      <c r="T2" s="535" t="s">
        <v>123</v>
      </c>
      <c r="U2" s="533" t="s">
        <v>364</v>
      </c>
      <c r="V2" s="533"/>
      <c r="W2" s="538" t="s">
        <v>123</v>
      </c>
      <c r="X2" s="552" t="s">
        <v>365</v>
      </c>
      <c r="Y2" s="552"/>
      <c r="Z2" s="552"/>
      <c r="AA2" s="553" t="s">
        <v>123</v>
      </c>
      <c r="AB2" s="543" t="s">
        <v>366</v>
      </c>
      <c r="AC2" s="543"/>
      <c r="AD2" s="543"/>
      <c r="AE2" s="548" t="s">
        <v>123</v>
      </c>
      <c r="AF2" s="603" t="s">
        <v>373</v>
      </c>
      <c r="AG2" s="601"/>
      <c r="AH2" s="601"/>
      <c r="AI2" s="602"/>
      <c r="AJ2" s="568" t="s">
        <v>123</v>
      </c>
      <c r="AK2" s="600" t="s">
        <v>351</v>
      </c>
      <c r="AL2" s="601"/>
      <c r="AM2" s="601"/>
      <c r="AN2" s="602"/>
      <c r="AO2" s="551" t="s">
        <v>123</v>
      </c>
      <c r="AP2" s="527" t="s">
        <v>142</v>
      </c>
    </row>
    <row r="3" spans="1:42" s="33" customFormat="1" ht="46.5" customHeight="1" x14ac:dyDescent="0.3">
      <c r="A3" s="233"/>
      <c r="B3" s="63" t="s">
        <v>127</v>
      </c>
      <c r="C3" s="8"/>
      <c r="D3" s="423" t="s">
        <v>399</v>
      </c>
      <c r="E3" s="422" t="s">
        <v>400</v>
      </c>
      <c r="F3" s="422"/>
      <c r="G3" s="423" t="s">
        <v>322</v>
      </c>
      <c r="H3" s="423" t="s">
        <v>145</v>
      </c>
      <c r="I3" s="576"/>
      <c r="J3" s="596"/>
      <c r="K3" s="594"/>
      <c r="L3" s="41" t="s">
        <v>399</v>
      </c>
      <c r="M3" s="210"/>
      <c r="N3" s="210" t="s">
        <v>400</v>
      </c>
      <c r="O3" s="210"/>
      <c r="P3" s="41" t="s">
        <v>322</v>
      </c>
      <c r="Q3" s="210" t="s">
        <v>145</v>
      </c>
      <c r="R3" s="562"/>
      <c r="S3" s="598"/>
      <c r="T3" s="536"/>
      <c r="U3" s="211" t="s">
        <v>247</v>
      </c>
      <c r="V3" s="202" t="s">
        <v>117</v>
      </c>
      <c r="W3" s="581"/>
      <c r="X3" s="346" t="s">
        <v>290</v>
      </c>
      <c r="Y3" s="372" t="s">
        <v>276</v>
      </c>
      <c r="Z3" s="347" t="s">
        <v>147</v>
      </c>
      <c r="AA3" s="554"/>
      <c r="AB3" s="213" t="s">
        <v>285</v>
      </c>
      <c r="AC3" s="213" t="s">
        <v>180</v>
      </c>
      <c r="AD3" s="214" t="s">
        <v>147</v>
      </c>
      <c r="AE3" s="549"/>
      <c r="AF3" s="412" t="s">
        <v>317</v>
      </c>
      <c r="AG3" s="412" t="s">
        <v>267</v>
      </c>
      <c r="AH3" s="399" t="s">
        <v>240</v>
      </c>
      <c r="AI3" s="400" t="s">
        <v>150</v>
      </c>
      <c r="AJ3" s="579"/>
      <c r="AK3" s="324" t="s">
        <v>317</v>
      </c>
      <c r="AL3" s="324" t="s">
        <v>267</v>
      </c>
      <c r="AM3" s="217" t="s">
        <v>240</v>
      </c>
      <c r="AN3" s="218" t="s">
        <v>150</v>
      </c>
      <c r="AO3" s="549"/>
      <c r="AP3" s="532"/>
    </row>
    <row r="4" spans="1:42" x14ac:dyDescent="0.3">
      <c r="A4" s="233"/>
      <c r="B4" s="251" t="s">
        <v>4</v>
      </c>
      <c r="C4" s="8"/>
      <c r="D4" s="426" t="s">
        <v>153</v>
      </c>
      <c r="E4" s="426" t="s">
        <v>153</v>
      </c>
      <c r="F4" s="426" t="s">
        <v>153</v>
      </c>
      <c r="G4" s="426" t="s">
        <v>153</v>
      </c>
      <c r="H4" s="426" t="s">
        <v>153</v>
      </c>
      <c r="I4" s="577"/>
      <c r="J4" s="597"/>
      <c r="K4" s="595"/>
      <c r="L4" s="153" t="s">
        <v>236</v>
      </c>
      <c r="M4" s="341" t="s">
        <v>236</v>
      </c>
      <c r="N4" s="153" t="s">
        <v>236</v>
      </c>
      <c r="O4" s="153" t="s">
        <v>236</v>
      </c>
      <c r="P4" s="153" t="s">
        <v>236</v>
      </c>
      <c r="Q4" s="341" t="s">
        <v>236</v>
      </c>
      <c r="R4" s="563"/>
      <c r="S4" s="599"/>
      <c r="T4" s="537"/>
      <c r="U4" s="203" t="s">
        <v>236</v>
      </c>
      <c r="V4" s="206" t="s">
        <v>236</v>
      </c>
      <c r="W4" s="582"/>
      <c r="X4" s="349" t="s">
        <v>236</v>
      </c>
      <c r="Y4" s="357" t="s">
        <v>236</v>
      </c>
      <c r="Z4" s="349" t="s">
        <v>236</v>
      </c>
      <c r="AA4" s="555"/>
      <c r="AB4" s="154" t="s">
        <v>236</v>
      </c>
      <c r="AC4" s="154" t="s">
        <v>236</v>
      </c>
      <c r="AD4" s="154" t="s">
        <v>236</v>
      </c>
      <c r="AE4" s="550"/>
      <c r="AF4" s="409" t="s">
        <v>236</v>
      </c>
      <c r="AG4" s="409" t="s">
        <v>236</v>
      </c>
      <c r="AH4" s="402" t="s">
        <v>236</v>
      </c>
      <c r="AI4" s="402" t="s">
        <v>236</v>
      </c>
      <c r="AJ4" s="580"/>
      <c r="AK4" s="186" t="s">
        <v>236</v>
      </c>
      <c r="AL4" s="186" t="s">
        <v>236</v>
      </c>
      <c r="AM4" s="160" t="s">
        <v>236</v>
      </c>
      <c r="AN4" s="160" t="s">
        <v>236</v>
      </c>
      <c r="AO4" s="550"/>
      <c r="AP4" s="532"/>
    </row>
    <row r="5" spans="1:42" ht="18.75" customHeight="1" x14ac:dyDescent="0.3">
      <c r="A5" s="233"/>
      <c r="B5" s="252" t="s">
        <v>5</v>
      </c>
      <c r="C5" s="11"/>
      <c r="D5" s="433" t="s">
        <v>85</v>
      </c>
      <c r="E5" s="433" t="s">
        <v>87</v>
      </c>
      <c r="F5" s="446"/>
      <c r="G5" s="433" t="s">
        <v>6</v>
      </c>
      <c r="H5" s="433" t="s">
        <v>401</v>
      </c>
      <c r="I5" s="192"/>
      <c r="J5" s="192"/>
      <c r="K5" s="193">
        <v>1</v>
      </c>
      <c r="L5" s="345" t="s">
        <v>7</v>
      </c>
      <c r="M5" s="345"/>
      <c r="N5" s="345" t="s">
        <v>87</v>
      </c>
      <c r="O5" s="345"/>
      <c r="P5" s="345" t="s">
        <v>6</v>
      </c>
      <c r="Q5" s="342" t="s">
        <v>243</v>
      </c>
      <c r="R5" s="192"/>
      <c r="S5" s="192"/>
      <c r="T5" s="193">
        <v>1</v>
      </c>
      <c r="U5" s="220" t="s">
        <v>9</v>
      </c>
      <c r="V5" s="204" t="s">
        <v>159</v>
      </c>
      <c r="W5" s="193">
        <v>1</v>
      </c>
      <c r="X5" s="351" t="s">
        <v>113</v>
      </c>
      <c r="Y5" s="373" t="s">
        <v>6</v>
      </c>
      <c r="Z5" s="351" t="s">
        <v>9</v>
      </c>
      <c r="AA5" s="193">
        <v>1</v>
      </c>
      <c r="AB5" s="155" t="s">
        <v>284</v>
      </c>
      <c r="AC5" s="155" t="s">
        <v>6</v>
      </c>
      <c r="AD5" s="155" t="s">
        <v>9</v>
      </c>
      <c r="AE5" s="192" t="s">
        <v>307</v>
      </c>
      <c r="AF5" s="403" t="s">
        <v>176</v>
      </c>
      <c r="AG5" s="403" t="s">
        <v>140</v>
      </c>
      <c r="AH5" s="404" t="s">
        <v>160</v>
      </c>
      <c r="AI5" s="404" t="s">
        <v>138</v>
      </c>
      <c r="AJ5" s="192" t="s">
        <v>307</v>
      </c>
      <c r="AK5" s="381" t="s">
        <v>176</v>
      </c>
      <c r="AL5" s="381" t="s">
        <v>140</v>
      </c>
      <c r="AM5" s="161" t="s">
        <v>160</v>
      </c>
      <c r="AN5" s="161" t="s">
        <v>138</v>
      </c>
      <c r="AO5" s="192"/>
      <c r="AP5" s="181">
        <f>AO5+AJ5+AE5+AA5+W5+T5+K5</f>
        <v>6</v>
      </c>
    </row>
    <row r="6" spans="1:42" x14ac:dyDescent="0.3">
      <c r="A6" s="233"/>
      <c r="B6" s="63" t="s">
        <v>193</v>
      </c>
      <c r="C6" s="51"/>
      <c r="D6" s="12"/>
      <c r="E6" s="32"/>
      <c r="F6" s="12"/>
      <c r="G6" s="32"/>
      <c r="H6" s="32"/>
      <c r="I6" s="146"/>
      <c r="J6" s="146"/>
      <c r="K6" s="146"/>
      <c r="L6" s="144"/>
      <c r="M6" s="12"/>
      <c r="N6" s="32"/>
      <c r="O6" s="32"/>
      <c r="P6" s="32"/>
      <c r="Q6" s="32"/>
      <c r="R6" s="146"/>
      <c r="S6" s="146"/>
      <c r="T6" s="146"/>
      <c r="U6" s="32"/>
      <c r="V6" s="32"/>
      <c r="W6" s="32"/>
      <c r="X6" s="32"/>
      <c r="Y6" s="32"/>
      <c r="Z6" s="32"/>
      <c r="AA6" s="32"/>
      <c r="AB6" s="146"/>
      <c r="AC6" s="32"/>
      <c r="AD6" s="32"/>
      <c r="AE6" s="146"/>
      <c r="AF6" s="32"/>
      <c r="AG6" s="32"/>
      <c r="AH6" s="32"/>
      <c r="AI6" s="32"/>
      <c r="AJ6" s="146"/>
      <c r="AK6" s="32"/>
      <c r="AL6" s="32"/>
      <c r="AM6" s="32"/>
      <c r="AN6" s="32"/>
      <c r="AO6" s="146"/>
      <c r="AP6" s="175"/>
    </row>
    <row r="7" spans="1:42" x14ac:dyDescent="0.3">
      <c r="A7" s="224">
        <v>1</v>
      </c>
      <c r="B7" s="15" t="s">
        <v>11</v>
      </c>
      <c r="C7" s="16" t="s">
        <v>12</v>
      </c>
      <c r="D7" s="143"/>
      <c r="E7" s="143"/>
      <c r="F7" s="143"/>
      <c r="G7" s="37"/>
      <c r="H7" s="37"/>
      <c r="I7" s="37"/>
      <c r="J7" s="37"/>
      <c r="K7" s="427">
        <f>(D7+E7+F7+G7+H7)*$K$5</f>
        <v>0</v>
      </c>
      <c r="L7" s="37"/>
      <c r="M7" s="143"/>
      <c r="N7" s="143"/>
      <c r="O7" s="143"/>
      <c r="P7" s="37"/>
      <c r="Q7" s="37"/>
      <c r="R7" s="37"/>
      <c r="S7" s="37"/>
      <c r="T7" s="171">
        <f>(Q7+P7+O7+N7+L7)*$T$5</f>
        <v>0</v>
      </c>
      <c r="U7" s="37"/>
      <c r="V7" s="37"/>
      <c r="W7" s="205">
        <f>(V7+U7)*$W$5</f>
        <v>0</v>
      </c>
      <c r="X7" s="37"/>
      <c r="Y7" s="37"/>
      <c r="Z7" s="37"/>
      <c r="AA7" s="352">
        <f>(Z7+Y7+X7)*$AA$5</f>
        <v>0</v>
      </c>
      <c r="AB7" s="37"/>
      <c r="AC7" s="37"/>
      <c r="AD7" s="37"/>
      <c r="AE7" s="172">
        <f>(AC7+AB7+AD7)*$AE$5</f>
        <v>0</v>
      </c>
      <c r="AF7" s="143"/>
      <c r="AG7" s="143"/>
      <c r="AH7" s="37"/>
      <c r="AI7" s="37"/>
      <c r="AJ7" s="405">
        <f>(AF7+AG7+AH7+AI7)*$AJ$5</f>
        <v>0</v>
      </c>
      <c r="AK7" s="143"/>
      <c r="AL7" s="143"/>
      <c r="AM7" s="37"/>
      <c r="AN7" s="37"/>
      <c r="AO7" s="173">
        <f>(AN7+AM7+AL7+AK7)*$AO$5</f>
        <v>0</v>
      </c>
      <c r="AP7" s="176">
        <f>AO7+AJ7+AE7+AA7+W7+T7+K7</f>
        <v>0</v>
      </c>
    </row>
    <row r="8" spans="1:42" x14ac:dyDescent="0.3">
      <c r="A8" s="224">
        <v>2</v>
      </c>
      <c r="B8" s="18" t="s">
        <v>13</v>
      </c>
      <c r="C8" s="19" t="s">
        <v>12</v>
      </c>
      <c r="D8" s="37"/>
      <c r="E8" s="143"/>
      <c r="F8" s="143"/>
      <c r="G8" s="37"/>
      <c r="H8" s="427">
        <v>0.04</v>
      </c>
      <c r="I8" s="37"/>
      <c r="J8" s="37"/>
      <c r="K8" s="427">
        <f t="shared" ref="K8:K71" si="0">(D8+E8+F8+G8+H8)*$K$5</f>
        <v>0.04</v>
      </c>
      <c r="L8" s="37"/>
      <c r="M8" s="37"/>
      <c r="N8" s="143"/>
      <c r="O8" s="143"/>
      <c r="P8" s="37"/>
      <c r="Q8" s="434">
        <v>0.03</v>
      </c>
      <c r="R8" s="37"/>
      <c r="S8" s="37"/>
      <c r="T8" s="171">
        <f t="shared" ref="T8:T71" si="1">(Q8+P8+O8+N8+L8)*$T$5</f>
        <v>0.03</v>
      </c>
      <c r="U8" s="37"/>
      <c r="V8" s="37"/>
      <c r="W8" s="205">
        <f t="shared" ref="W8:W71" si="2">(V8+U8)*$W$5</f>
        <v>0</v>
      </c>
      <c r="X8" s="37"/>
      <c r="Y8" s="37"/>
      <c r="Z8" s="37"/>
      <c r="AA8" s="352">
        <f t="shared" ref="AA8:AA71" si="3">(Z8+Y8+X8)*$AA$5</f>
        <v>0</v>
      </c>
      <c r="AB8" s="195"/>
      <c r="AC8" s="195"/>
      <c r="AD8" s="37"/>
      <c r="AE8" s="172">
        <f t="shared" ref="AE8:AE71" si="4">(AC8+AB8+AD8)*$AE$5</f>
        <v>0</v>
      </c>
      <c r="AF8" s="143"/>
      <c r="AG8" s="143"/>
      <c r="AH8" s="195"/>
      <c r="AI8" s="417">
        <v>0.02</v>
      </c>
      <c r="AJ8" s="405">
        <f t="shared" ref="AJ8:AJ71" si="5">(AF8+AG8+AH8+AI8)*$AJ$5</f>
        <v>0.02</v>
      </c>
      <c r="AK8" s="143"/>
      <c r="AL8" s="143"/>
      <c r="AM8" s="195"/>
      <c r="AN8" s="417">
        <v>0.02</v>
      </c>
      <c r="AO8" s="173">
        <f t="shared" ref="AO8:AO71" si="6">(AN8+AM8+AL8+AK8)*$AO$5</f>
        <v>0</v>
      </c>
      <c r="AP8" s="176">
        <f t="shared" ref="AP8:AP71" si="7">AO8+AJ8+AE8+AA8+W8+T8+K8</f>
        <v>0.09</v>
      </c>
    </row>
    <row r="9" spans="1:42" x14ac:dyDescent="0.3">
      <c r="A9" s="224">
        <v>3</v>
      </c>
      <c r="B9" s="77" t="s">
        <v>144</v>
      </c>
      <c r="C9" s="16" t="s">
        <v>12</v>
      </c>
      <c r="D9" s="37"/>
      <c r="E9" s="143"/>
      <c r="F9" s="143"/>
      <c r="G9" s="37"/>
      <c r="H9" s="37"/>
      <c r="I9" s="37"/>
      <c r="J9" s="37"/>
      <c r="K9" s="427">
        <f t="shared" si="0"/>
        <v>0</v>
      </c>
      <c r="L9" s="37"/>
      <c r="M9" s="37"/>
      <c r="N9" s="143"/>
      <c r="O9" s="143"/>
      <c r="P9" s="37"/>
      <c r="Q9" s="427">
        <v>0.04</v>
      </c>
      <c r="R9" s="37"/>
      <c r="S9" s="37"/>
      <c r="T9" s="171">
        <f t="shared" si="1"/>
        <v>0.04</v>
      </c>
      <c r="U9" s="37"/>
      <c r="V9" s="37"/>
      <c r="W9" s="205">
        <f t="shared" si="2"/>
        <v>0</v>
      </c>
      <c r="X9" s="37"/>
      <c r="Y9" s="37"/>
      <c r="Z9" s="172">
        <v>0.03</v>
      </c>
      <c r="AA9" s="352">
        <f t="shared" si="3"/>
        <v>0.03</v>
      </c>
      <c r="AB9" s="195"/>
      <c r="AC9" s="195"/>
      <c r="AD9" s="172">
        <v>0.03</v>
      </c>
      <c r="AE9" s="172">
        <f t="shared" si="4"/>
        <v>0.03</v>
      </c>
      <c r="AF9" s="143"/>
      <c r="AG9" s="143"/>
      <c r="AH9" s="195"/>
      <c r="AI9" s="417">
        <v>0.02</v>
      </c>
      <c r="AJ9" s="405">
        <f t="shared" si="5"/>
        <v>0.02</v>
      </c>
      <c r="AK9" s="143"/>
      <c r="AL9" s="143"/>
      <c r="AM9" s="195"/>
      <c r="AN9" s="417">
        <v>0.02</v>
      </c>
      <c r="AO9" s="173">
        <f t="shared" si="6"/>
        <v>0</v>
      </c>
      <c r="AP9" s="176">
        <f t="shared" si="7"/>
        <v>0.12</v>
      </c>
    </row>
    <row r="10" spans="1:42" x14ac:dyDescent="0.3">
      <c r="A10" s="224">
        <v>4</v>
      </c>
      <c r="B10" s="84" t="s">
        <v>214</v>
      </c>
      <c r="C10" s="22" t="s">
        <v>82</v>
      </c>
      <c r="D10" s="37"/>
      <c r="E10" s="143"/>
      <c r="F10" s="143"/>
      <c r="G10" s="37"/>
      <c r="H10" s="37"/>
      <c r="I10" s="37"/>
      <c r="J10" s="37"/>
      <c r="K10" s="427">
        <f t="shared" si="0"/>
        <v>0</v>
      </c>
      <c r="L10" s="37"/>
      <c r="M10" s="37"/>
      <c r="N10" s="143"/>
      <c r="O10" s="143"/>
      <c r="P10" s="37"/>
      <c r="Q10" s="37"/>
      <c r="R10" s="37"/>
      <c r="S10" s="37"/>
      <c r="T10" s="171">
        <f t="shared" si="1"/>
        <v>0</v>
      </c>
      <c r="U10" s="37"/>
      <c r="V10" s="37"/>
      <c r="W10" s="205">
        <f t="shared" si="2"/>
        <v>0</v>
      </c>
      <c r="X10" s="37"/>
      <c r="Y10" s="37"/>
      <c r="Z10" s="37"/>
      <c r="AA10" s="352">
        <f t="shared" si="3"/>
        <v>0</v>
      </c>
      <c r="AB10" s="195"/>
      <c r="AC10" s="195"/>
      <c r="AD10" s="37"/>
      <c r="AE10" s="172">
        <f t="shared" si="4"/>
        <v>0</v>
      </c>
      <c r="AF10" s="143"/>
      <c r="AG10" s="143"/>
      <c r="AH10" s="195"/>
      <c r="AI10" s="195"/>
      <c r="AJ10" s="405">
        <f t="shared" si="5"/>
        <v>0</v>
      </c>
      <c r="AK10" s="143"/>
      <c r="AL10" s="143"/>
      <c r="AM10" s="195"/>
      <c r="AN10" s="195"/>
      <c r="AO10" s="173">
        <f t="shared" si="6"/>
        <v>0</v>
      </c>
      <c r="AP10" s="176">
        <f t="shared" si="7"/>
        <v>0</v>
      </c>
    </row>
    <row r="11" spans="1:42" x14ac:dyDescent="0.3">
      <c r="A11" s="233"/>
      <c r="B11" s="63" t="s">
        <v>183</v>
      </c>
      <c r="C11" s="7"/>
      <c r="D11" s="37"/>
      <c r="E11" s="143"/>
      <c r="F11" s="143"/>
      <c r="G11" s="37"/>
      <c r="H11" s="37"/>
      <c r="I11" s="37"/>
      <c r="J11" s="37"/>
      <c r="K11" s="427">
        <f t="shared" si="0"/>
        <v>0</v>
      </c>
      <c r="L11" s="37"/>
      <c r="M11" s="37"/>
      <c r="N11" s="143"/>
      <c r="O11" s="143"/>
      <c r="P11" s="37"/>
      <c r="Q11" s="37"/>
      <c r="R11" s="37"/>
      <c r="S11" s="37"/>
      <c r="T11" s="171">
        <f t="shared" si="1"/>
        <v>0</v>
      </c>
      <c r="U11" s="37"/>
      <c r="V11" s="37"/>
      <c r="W11" s="205">
        <f t="shared" si="2"/>
        <v>0</v>
      </c>
      <c r="X11" s="37"/>
      <c r="Y11" s="37"/>
      <c r="Z11" s="37"/>
      <c r="AA11" s="352">
        <f t="shared" si="3"/>
        <v>0</v>
      </c>
      <c r="AB11" s="195"/>
      <c r="AC11" s="195"/>
      <c r="AD11" s="37"/>
      <c r="AE11" s="172">
        <f t="shared" si="4"/>
        <v>0</v>
      </c>
      <c r="AF11" s="143"/>
      <c r="AG11" s="143"/>
      <c r="AH11" s="195"/>
      <c r="AI11" s="195"/>
      <c r="AJ11" s="405">
        <f t="shared" si="5"/>
        <v>0</v>
      </c>
      <c r="AK11" s="143"/>
      <c r="AL11" s="143"/>
      <c r="AM11" s="195"/>
      <c r="AN11" s="195"/>
      <c r="AO11" s="173">
        <f t="shared" si="6"/>
        <v>0</v>
      </c>
      <c r="AP11" s="176">
        <f t="shared" si="7"/>
        <v>0</v>
      </c>
    </row>
    <row r="12" spans="1:42" x14ac:dyDescent="0.3">
      <c r="A12" s="224">
        <v>5</v>
      </c>
      <c r="B12" s="15" t="s">
        <v>44</v>
      </c>
      <c r="C12" s="16" t="s">
        <v>12</v>
      </c>
      <c r="D12" s="37"/>
      <c r="E12" s="143"/>
      <c r="F12" s="143"/>
      <c r="G12" s="37"/>
      <c r="H12" s="37"/>
      <c r="I12" s="37"/>
      <c r="J12" s="37"/>
      <c r="K12" s="427">
        <f t="shared" si="0"/>
        <v>0</v>
      </c>
      <c r="L12" s="37"/>
      <c r="M12" s="37"/>
      <c r="N12" s="143"/>
      <c r="O12" s="143"/>
      <c r="P12" s="37"/>
      <c r="Q12" s="37"/>
      <c r="R12" s="37"/>
      <c r="S12" s="37"/>
      <c r="T12" s="171">
        <f t="shared" si="1"/>
        <v>0</v>
      </c>
      <c r="U12" s="37"/>
      <c r="V12" s="37"/>
      <c r="W12" s="205">
        <f t="shared" si="2"/>
        <v>0</v>
      </c>
      <c r="X12" s="172">
        <v>7.4999999999999997E-2</v>
      </c>
      <c r="Y12" s="37"/>
      <c r="Z12" s="37"/>
      <c r="AA12" s="352">
        <f t="shared" si="3"/>
        <v>7.4999999999999997E-2</v>
      </c>
      <c r="AB12" s="195"/>
      <c r="AC12" s="195"/>
      <c r="AD12" s="37"/>
      <c r="AE12" s="172">
        <f t="shared" si="4"/>
        <v>0</v>
      </c>
      <c r="AF12" s="143"/>
      <c r="AG12" s="143"/>
      <c r="AH12" s="195"/>
      <c r="AI12" s="195"/>
      <c r="AJ12" s="405">
        <f t="shared" si="5"/>
        <v>0</v>
      </c>
      <c r="AK12" s="143"/>
      <c r="AL12" s="143"/>
      <c r="AM12" s="195"/>
      <c r="AN12" s="195"/>
      <c r="AO12" s="173">
        <f t="shared" si="6"/>
        <v>0</v>
      </c>
      <c r="AP12" s="176">
        <f t="shared" si="7"/>
        <v>7.4999999999999997E-2</v>
      </c>
    </row>
    <row r="13" spans="1:42" x14ac:dyDescent="0.3">
      <c r="A13" s="224">
        <v>6</v>
      </c>
      <c r="B13" s="15" t="s">
        <v>49</v>
      </c>
      <c r="C13" s="16" t="s">
        <v>12</v>
      </c>
      <c r="D13" s="37"/>
      <c r="E13" s="143"/>
      <c r="F13" s="143"/>
      <c r="G13" s="37"/>
      <c r="H13" s="37"/>
      <c r="I13" s="37"/>
      <c r="J13" s="37"/>
      <c r="K13" s="427">
        <f t="shared" si="0"/>
        <v>0</v>
      </c>
      <c r="L13" s="37"/>
      <c r="M13" s="37"/>
      <c r="N13" s="143"/>
      <c r="O13" s="143"/>
      <c r="P13" s="37"/>
      <c r="Q13" s="37"/>
      <c r="R13" s="37"/>
      <c r="S13" s="37"/>
      <c r="T13" s="171">
        <f t="shared" si="1"/>
        <v>0</v>
      </c>
      <c r="U13" s="37"/>
      <c r="V13" s="37"/>
      <c r="W13" s="205">
        <f t="shared" si="2"/>
        <v>0</v>
      </c>
      <c r="X13" s="37"/>
      <c r="Y13" s="37"/>
      <c r="Z13" s="37"/>
      <c r="AA13" s="352">
        <f t="shared" si="3"/>
        <v>0</v>
      </c>
      <c r="AB13" s="195"/>
      <c r="AC13" s="195"/>
      <c r="AD13" s="37"/>
      <c r="AE13" s="172">
        <f t="shared" si="4"/>
        <v>0</v>
      </c>
      <c r="AF13" s="143"/>
      <c r="AG13" s="143"/>
      <c r="AH13" s="195"/>
      <c r="AI13" s="195"/>
      <c r="AJ13" s="405">
        <f t="shared" si="5"/>
        <v>0</v>
      </c>
      <c r="AK13" s="143"/>
      <c r="AL13" s="143"/>
      <c r="AM13" s="195"/>
      <c r="AN13" s="195"/>
      <c r="AO13" s="173">
        <f t="shared" si="6"/>
        <v>0</v>
      </c>
      <c r="AP13" s="176">
        <f t="shared" si="7"/>
        <v>0</v>
      </c>
    </row>
    <row r="14" spans="1:42" x14ac:dyDescent="0.3">
      <c r="A14" s="224">
        <v>7</v>
      </c>
      <c r="B14" s="15" t="s">
        <v>50</v>
      </c>
      <c r="C14" s="16" t="s">
        <v>12</v>
      </c>
      <c r="D14" s="37"/>
      <c r="E14" s="143"/>
      <c r="F14" s="143"/>
      <c r="G14" s="37"/>
      <c r="H14" s="37"/>
      <c r="I14" s="37"/>
      <c r="J14" s="37"/>
      <c r="K14" s="427">
        <f t="shared" si="0"/>
        <v>0</v>
      </c>
      <c r="L14" s="37"/>
      <c r="M14" s="37"/>
      <c r="N14" s="143"/>
      <c r="O14" s="143"/>
      <c r="P14" s="37"/>
      <c r="Q14" s="37"/>
      <c r="R14" s="37"/>
      <c r="S14" s="37"/>
      <c r="T14" s="171">
        <f t="shared" si="1"/>
        <v>0</v>
      </c>
      <c r="U14" s="37"/>
      <c r="V14" s="37"/>
      <c r="W14" s="205">
        <f t="shared" si="2"/>
        <v>0</v>
      </c>
      <c r="X14" s="37"/>
      <c r="Y14" s="37"/>
      <c r="Z14" s="37"/>
      <c r="AA14" s="352">
        <f t="shared" si="3"/>
        <v>0</v>
      </c>
      <c r="AB14" s="395">
        <v>5.0000000000000001E-3</v>
      </c>
      <c r="AC14" s="195"/>
      <c r="AD14" s="37"/>
      <c r="AE14" s="172">
        <f t="shared" si="4"/>
        <v>5.0000000000000001E-3</v>
      </c>
      <c r="AF14" s="397">
        <v>0.01</v>
      </c>
      <c r="AG14" s="143"/>
      <c r="AH14" s="195"/>
      <c r="AI14" s="195"/>
      <c r="AJ14" s="405">
        <f t="shared" si="5"/>
        <v>0.01</v>
      </c>
      <c r="AK14" s="397">
        <v>0.01</v>
      </c>
      <c r="AL14" s="143"/>
      <c r="AM14" s="195"/>
      <c r="AN14" s="195"/>
      <c r="AO14" s="173">
        <f t="shared" si="6"/>
        <v>0</v>
      </c>
      <c r="AP14" s="176">
        <f t="shared" si="7"/>
        <v>1.4999999999999999E-2</v>
      </c>
    </row>
    <row r="15" spans="1:42" x14ac:dyDescent="0.3">
      <c r="A15" s="224">
        <v>8</v>
      </c>
      <c r="B15" s="15" t="s">
        <v>48</v>
      </c>
      <c r="C15" s="16" t="s">
        <v>12</v>
      </c>
      <c r="D15" s="37"/>
      <c r="E15" s="143"/>
      <c r="F15" s="143"/>
      <c r="G15" s="37"/>
      <c r="H15" s="37"/>
      <c r="I15" s="37"/>
      <c r="J15" s="37"/>
      <c r="K15" s="427">
        <f t="shared" si="0"/>
        <v>0</v>
      </c>
      <c r="L15" s="37"/>
      <c r="M15" s="37"/>
      <c r="N15" s="143"/>
      <c r="O15" s="143"/>
      <c r="P15" s="37"/>
      <c r="Q15" s="37"/>
      <c r="R15" s="37"/>
      <c r="S15" s="37"/>
      <c r="T15" s="171">
        <f t="shared" si="1"/>
        <v>0</v>
      </c>
      <c r="U15" s="37"/>
      <c r="V15" s="37"/>
      <c r="W15" s="205">
        <f t="shared" si="2"/>
        <v>0</v>
      </c>
      <c r="X15" s="37"/>
      <c r="Y15" s="37"/>
      <c r="Z15" s="37"/>
      <c r="AA15" s="352">
        <f t="shared" si="3"/>
        <v>0</v>
      </c>
      <c r="AB15" s="195"/>
      <c r="AC15" s="195"/>
      <c r="AD15" s="37"/>
      <c r="AE15" s="172">
        <f t="shared" si="4"/>
        <v>0</v>
      </c>
      <c r="AF15" s="143"/>
      <c r="AG15" s="143"/>
      <c r="AH15" s="195"/>
      <c r="AI15" s="195"/>
      <c r="AJ15" s="405">
        <f t="shared" si="5"/>
        <v>0</v>
      </c>
      <c r="AK15" s="143"/>
      <c r="AL15" s="143"/>
      <c r="AM15" s="195"/>
      <c r="AN15" s="195"/>
      <c r="AO15" s="173">
        <f t="shared" si="6"/>
        <v>0</v>
      </c>
      <c r="AP15" s="176">
        <f t="shared" si="7"/>
        <v>0</v>
      </c>
    </row>
    <row r="16" spans="1:42" x14ac:dyDescent="0.3">
      <c r="A16" s="224">
        <v>9</v>
      </c>
      <c r="B16" s="15" t="s">
        <v>46</v>
      </c>
      <c r="C16" s="16" t="s">
        <v>12</v>
      </c>
      <c r="D16" s="37"/>
      <c r="E16" s="143"/>
      <c r="F16" s="143"/>
      <c r="G16" s="37"/>
      <c r="H16" s="37"/>
      <c r="I16" s="37"/>
      <c r="J16" s="37"/>
      <c r="K16" s="427">
        <f t="shared" si="0"/>
        <v>0</v>
      </c>
      <c r="L16" s="37"/>
      <c r="M16" s="37"/>
      <c r="N16" s="143"/>
      <c r="O16" s="143"/>
      <c r="P16" s="37"/>
      <c r="Q16" s="37"/>
      <c r="R16" s="37"/>
      <c r="S16" s="37"/>
      <c r="T16" s="171">
        <f t="shared" si="1"/>
        <v>0</v>
      </c>
      <c r="U16" s="37"/>
      <c r="V16" s="37"/>
      <c r="W16" s="205">
        <f t="shared" si="2"/>
        <v>0</v>
      </c>
      <c r="X16" s="37"/>
      <c r="Y16" s="37"/>
      <c r="Z16" s="37"/>
      <c r="AA16" s="352">
        <f t="shared" si="3"/>
        <v>0</v>
      </c>
      <c r="AB16" s="195"/>
      <c r="AC16" s="195"/>
      <c r="AD16" s="37"/>
      <c r="AE16" s="172">
        <f t="shared" si="4"/>
        <v>0</v>
      </c>
      <c r="AF16" s="143"/>
      <c r="AG16" s="143"/>
      <c r="AH16" s="195"/>
      <c r="AI16" s="195"/>
      <c r="AJ16" s="405">
        <f t="shared" si="5"/>
        <v>0</v>
      </c>
      <c r="AK16" s="143"/>
      <c r="AL16" s="143"/>
      <c r="AM16" s="195"/>
      <c r="AN16" s="195"/>
      <c r="AO16" s="173">
        <f t="shared" si="6"/>
        <v>0</v>
      </c>
      <c r="AP16" s="176">
        <f t="shared" si="7"/>
        <v>0</v>
      </c>
    </row>
    <row r="17" spans="1:42" x14ac:dyDescent="0.3">
      <c r="A17" s="224">
        <v>10</v>
      </c>
      <c r="B17" s="15" t="s">
        <v>100</v>
      </c>
      <c r="C17" s="16" t="s">
        <v>12</v>
      </c>
      <c r="D17" s="37"/>
      <c r="E17" s="143"/>
      <c r="F17" s="143"/>
      <c r="G17" s="37"/>
      <c r="H17" s="37"/>
      <c r="I17" s="37"/>
      <c r="J17" s="37"/>
      <c r="K17" s="427">
        <f t="shared" si="0"/>
        <v>0</v>
      </c>
      <c r="L17" s="37"/>
      <c r="M17" s="37"/>
      <c r="N17" s="143"/>
      <c r="O17" s="143"/>
      <c r="P17" s="37"/>
      <c r="Q17" s="37"/>
      <c r="R17" s="37"/>
      <c r="S17" s="37"/>
      <c r="T17" s="171">
        <f t="shared" si="1"/>
        <v>0</v>
      </c>
      <c r="U17" s="37"/>
      <c r="V17" s="37"/>
      <c r="W17" s="205">
        <f t="shared" si="2"/>
        <v>0</v>
      </c>
      <c r="X17" s="37"/>
      <c r="Y17" s="37"/>
      <c r="Z17" s="37"/>
      <c r="AA17" s="352">
        <f t="shared" si="3"/>
        <v>0</v>
      </c>
      <c r="AB17" s="195"/>
      <c r="AC17" s="195"/>
      <c r="AD17" s="37"/>
      <c r="AE17" s="172">
        <f t="shared" si="4"/>
        <v>0</v>
      </c>
      <c r="AF17" s="143"/>
      <c r="AG17" s="143"/>
      <c r="AH17" s="195"/>
      <c r="AI17" s="195"/>
      <c r="AJ17" s="405">
        <f t="shared" si="5"/>
        <v>0</v>
      </c>
      <c r="AK17" s="143"/>
      <c r="AL17" s="143"/>
      <c r="AM17" s="195"/>
      <c r="AN17" s="195"/>
      <c r="AO17" s="173">
        <f t="shared" si="6"/>
        <v>0</v>
      </c>
      <c r="AP17" s="176">
        <f t="shared" si="7"/>
        <v>0</v>
      </c>
    </row>
    <row r="18" spans="1:42" x14ac:dyDescent="0.3">
      <c r="A18" s="224">
        <v>11</v>
      </c>
      <c r="B18" s="15" t="s">
        <v>47</v>
      </c>
      <c r="C18" s="16" t="s">
        <v>12</v>
      </c>
      <c r="D18" s="37"/>
      <c r="E18" s="143"/>
      <c r="F18" s="143"/>
      <c r="G18" s="37"/>
      <c r="H18" s="37"/>
      <c r="I18" s="37"/>
      <c r="J18" s="37"/>
      <c r="K18" s="427">
        <f t="shared" si="0"/>
        <v>0</v>
      </c>
      <c r="L18" s="37"/>
      <c r="M18" s="37"/>
      <c r="N18" s="143"/>
      <c r="O18" s="143"/>
      <c r="P18" s="37"/>
      <c r="Q18" s="37"/>
      <c r="R18" s="37"/>
      <c r="S18" s="37"/>
      <c r="T18" s="171">
        <f t="shared" si="1"/>
        <v>0</v>
      </c>
      <c r="U18" s="37"/>
      <c r="V18" s="37"/>
      <c r="W18" s="205">
        <f t="shared" si="2"/>
        <v>0</v>
      </c>
      <c r="X18" s="37"/>
      <c r="Y18" s="37"/>
      <c r="Z18" s="37"/>
      <c r="AA18" s="352">
        <f t="shared" si="3"/>
        <v>0</v>
      </c>
      <c r="AB18" s="195"/>
      <c r="AC18" s="195"/>
      <c r="AD18" s="37"/>
      <c r="AE18" s="172">
        <f t="shared" si="4"/>
        <v>0</v>
      </c>
      <c r="AF18" s="143"/>
      <c r="AG18" s="143"/>
      <c r="AH18" s="195"/>
      <c r="AI18" s="195"/>
      <c r="AJ18" s="405">
        <f t="shared" si="5"/>
        <v>0</v>
      </c>
      <c r="AK18" s="143"/>
      <c r="AL18" s="143"/>
      <c r="AM18" s="195"/>
      <c r="AN18" s="195"/>
      <c r="AO18" s="173">
        <f t="shared" si="6"/>
        <v>0</v>
      </c>
      <c r="AP18" s="176">
        <f t="shared" si="7"/>
        <v>0</v>
      </c>
    </row>
    <row r="19" spans="1:42" x14ac:dyDescent="0.3">
      <c r="A19" s="224">
        <v>12</v>
      </c>
      <c r="B19" s="53" t="s">
        <v>166</v>
      </c>
      <c r="C19" s="16" t="s">
        <v>12</v>
      </c>
      <c r="D19" s="37"/>
      <c r="E19" s="143"/>
      <c r="F19" s="143"/>
      <c r="G19" s="37"/>
      <c r="H19" s="37"/>
      <c r="I19" s="37"/>
      <c r="J19" s="37"/>
      <c r="K19" s="427">
        <f t="shared" si="0"/>
        <v>0</v>
      </c>
      <c r="L19" s="37"/>
      <c r="M19" s="37"/>
      <c r="N19" s="143"/>
      <c r="O19" s="143"/>
      <c r="P19" s="37"/>
      <c r="Q19" s="37"/>
      <c r="R19" s="37"/>
      <c r="S19" s="37"/>
      <c r="T19" s="171">
        <f t="shared" si="1"/>
        <v>0</v>
      </c>
      <c r="U19" s="37"/>
      <c r="V19" s="37"/>
      <c r="W19" s="205">
        <f t="shared" si="2"/>
        <v>0</v>
      </c>
      <c r="X19" s="37"/>
      <c r="Y19" s="37"/>
      <c r="Z19" s="37"/>
      <c r="AA19" s="352">
        <f t="shared" si="3"/>
        <v>0</v>
      </c>
      <c r="AB19" s="195"/>
      <c r="AC19" s="195"/>
      <c r="AD19" s="37"/>
      <c r="AE19" s="172">
        <f t="shared" si="4"/>
        <v>0</v>
      </c>
      <c r="AF19" s="143"/>
      <c r="AG19" s="143"/>
      <c r="AH19" s="195"/>
      <c r="AI19" s="195"/>
      <c r="AJ19" s="405">
        <f t="shared" si="5"/>
        <v>0</v>
      </c>
      <c r="AK19" s="143"/>
      <c r="AL19" s="143"/>
      <c r="AM19" s="195"/>
      <c r="AN19" s="195"/>
      <c r="AO19" s="173">
        <f t="shared" si="6"/>
        <v>0</v>
      </c>
      <c r="AP19" s="176">
        <f t="shared" si="7"/>
        <v>0</v>
      </c>
    </row>
    <row r="20" spans="1:42" x14ac:dyDescent="0.3">
      <c r="A20" s="233"/>
      <c r="B20" s="63" t="s">
        <v>40</v>
      </c>
      <c r="C20" s="51"/>
      <c r="D20" s="144"/>
      <c r="E20" s="145"/>
      <c r="F20" s="145"/>
      <c r="G20" s="146"/>
      <c r="H20" s="146"/>
      <c r="I20" s="37"/>
      <c r="J20" s="37"/>
      <c r="K20" s="427">
        <f t="shared" si="0"/>
        <v>0</v>
      </c>
      <c r="L20" s="144"/>
      <c r="M20" s="144"/>
      <c r="N20" s="145"/>
      <c r="O20" s="145"/>
      <c r="P20" s="146"/>
      <c r="Q20" s="146"/>
      <c r="R20" s="37"/>
      <c r="S20" s="37"/>
      <c r="T20" s="171">
        <f t="shared" si="1"/>
        <v>0</v>
      </c>
      <c r="U20" s="146"/>
      <c r="V20" s="146"/>
      <c r="W20" s="205">
        <f t="shared" si="2"/>
        <v>0</v>
      </c>
      <c r="X20" s="146"/>
      <c r="Y20" s="146"/>
      <c r="Z20" s="146"/>
      <c r="AA20" s="352">
        <f t="shared" si="3"/>
        <v>0</v>
      </c>
      <c r="AB20" s="196"/>
      <c r="AC20" s="196"/>
      <c r="AD20" s="146"/>
      <c r="AE20" s="172">
        <f t="shared" si="4"/>
        <v>0</v>
      </c>
      <c r="AF20" s="145"/>
      <c r="AG20" s="145"/>
      <c r="AH20" s="196"/>
      <c r="AI20" s="196"/>
      <c r="AJ20" s="405">
        <f t="shared" si="5"/>
        <v>0</v>
      </c>
      <c r="AK20" s="145"/>
      <c r="AL20" s="145"/>
      <c r="AM20" s="196"/>
      <c r="AN20" s="196"/>
      <c r="AO20" s="173">
        <f t="shared" si="6"/>
        <v>0</v>
      </c>
      <c r="AP20" s="176">
        <f t="shared" si="7"/>
        <v>0</v>
      </c>
    </row>
    <row r="21" spans="1:42" x14ac:dyDescent="0.3">
      <c r="A21" s="224">
        <v>13</v>
      </c>
      <c r="B21" s="15" t="s">
        <v>41</v>
      </c>
      <c r="C21" s="16" t="s">
        <v>12</v>
      </c>
      <c r="D21" s="434">
        <v>2E-3</v>
      </c>
      <c r="E21" s="445">
        <v>3.5000000000000001E-3</v>
      </c>
      <c r="F21" s="143"/>
      <c r="G21" s="37"/>
      <c r="H21" s="37"/>
      <c r="I21" s="37"/>
      <c r="J21" s="37"/>
      <c r="K21" s="427">
        <f t="shared" si="0"/>
        <v>5.4999999999999997E-3</v>
      </c>
      <c r="L21" s="434">
        <v>5.0000000000000001E-3</v>
      </c>
      <c r="M21" s="37"/>
      <c r="N21" s="445">
        <v>3.5000000000000001E-3</v>
      </c>
      <c r="O21" s="143"/>
      <c r="P21" s="37"/>
      <c r="Q21" s="37"/>
      <c r="R21" s="37"/>
      <c r="S21" s="37"/>
      <c r="T21" s="171">
        <f t="shared" si="1"/>
        <v>8.5000000000000006E-3</v>
      </c>
      <c r="U21" s="37"/>
      <c r="V21" s="37"/>
      <c r="W21" s="205">
        <f t="shared" si="2"/>
        <v>0</v>
      </c>
      <c r="X21" s="37"/>
      <c r="Y21" s="37"/>
      <c r="Z21" s="37"/>
      <c r="AA21" s="352">
        <f t="shared" si="3"/>
        <v>0</v>
      </c>
      <c r="AB21" s="395">
        <v>5.0000000000000001E-3</v>
      </c>
      <c r="AC21" s="195"/>
      <c r="AD21" s="37"/>
      <c r="AE21" s="172">
        <f t="shared" si="4"/>
        <v>5.0000000000000001E-3</v>
      </c>
      <c r="AF21" s="397">
        <v>5.0000000000000001E-3</v>
      </c>
      <c r="AG21" s="143"/>
      <c r="AH21" s="195"/>
      <c r="AI21" s="195"/>
      <c r="AJ21" s="405">
        <f t="shared" si="5"/>
        <v>5.0000000000000001E-3</v>
      </c>
      <c r="AK21" s="397">
        <v>5.0000000000000001E-3</v>
      </c>
      <c r="AL21" s="143"/>
      <c r="AM21" s="195"/>
      <c r="AN21" s="195"/>
      <c r="AO21" s="173">
        <f t="shared" si="6"/>
        <v>0</v>
      </c>
      <c r="AP21" s="176">
        <f t="shared" si="7"/>
        <v>2.4E-2</v>
      </c>
    </row>
    <row r="22" spans="1:42" x14ac:dyDescent="0.3">
      <c r="A22" s="224">
        <v>14</v>
      </c>
      <c r="B22" s="15" t="s">
        <v>42</v>
      </c>
      <c r="C22" s="16" t="s">
        <v>12</v>
      </c>
      <c r="D22" s="37"/>
      <c r="E22" s="143"/>
      <c r="F22" s="143"/>
      <c r="G22" s="37"/>
      <c r="H22" s="37"/>
      <c r="I22" s="37"/>
      <c r="J22" s="37"/>
      <c r="K22" s="427">
        <f t="shared" si="0"/>
        <v>0</v>
      </c>
      <c r="L22" s="37"/>
      <c r="M22" s="37"/>
      <c r="N22" s="143"/>
      <c r="O22" s="37"/>
      <c r="P22" s="37"/>
      <c r="Q22" s="37"/>
      <c r="R22" s="37"/>
      <c r="S22" s="37"/>
      <c r="T22" s="171">
        <f t="shared" si="1"/>
        <v>0</v>
      </c>
      <c r="U22" s="37"/>
      <c r="V22" s="37"/>
      <c r="W22" s="205">
        <f t="shared" si="2"/>
        <v>0</v>
      </c>
      <c r="X22" s="172">
        <v>3.0000000000000001E-3</v>
      </c>
      <c r="Y22" s="37"/>
      <c r="Z22" s="37"/>
      <c r="AA22" s="352">
        <f t="shared" si="3"/>
        <v>3.0000000000000001E-3</v>
      </c>
      <c r="AB22" s="195"/>
      <c r="AC22" s="195"/>
      <c r="AD22" s="37"/>
      <c r="AE22" s="172">
        <f t="shared" si="4"/>
        <v>0</v>
      </c>
      <c r="AF22" s="143"/>
      <c r="AG22" s="172">
        <v>1E-3</v>
      </c>
      <c r="AH22" s="195"/>
      <c r="AI22" s="195"/>
      <c r="AJ22" s="405">
        <f t="shared" si="5"/>
        <v>1E-3</v>
      </c>
      <c r="AK22" s="143"/>
      <c r="AL22" s="172">
        <v>1E-3</v>
      </c>
      <c r="AM22" s="195"/>
      <c r="AN22" s="195"/>
      <c r="AO22" s="173">
        <f t="shared" si="6"/>
        <v>0</v>
      </c>
      <c r="AP22" s="176">
        <f t="shared" si="7"/>
        <v>4.0000000000000001E-3</v>
      </c>
    </row>
    <row r="23" spans="1:42" x14ac:dyDescent="0.3">
      <c r="A23" s="224">
        <v>15</v>
      </c>
      <c r="B23" s="15" t="s">
        <v>43</v>
      </c>
      <c r="C23" s="16" t="s">
        <v>12</v>
      </c>
      <c r="D23" s="37"/>
      <c r="E23" s="143"/>
      <c r="F23" s="143"/>
      <c r="G23" s="37"/>
      <c r="H23" s="37"/>
      <c r="I23" s="37"/>
      <c r="J23" s="37"/>
      <c r="K23" s="427">
        <f t="shared" si="0"/>
        <v>0</v>
      </c>
      <c r="L23" s="37"/>
      <c r="M23" s="37"/>
      <c r="N23" s="143"/>
      <c r="O23" s="37"/>
      <c r="P23" s="37"/>
      <c r="Q23" s="37"/>
      <c r="R23" s="37"/>
      <c r="S23" s="37"/>
      <c r="T23" s="171">
        <f t="shared" si="1"/>
        <v>0</v>
      </c>
      <c r="U23" s="37"/>
      <c r="V23" s="37"/>
      <c r="W23" s="205">
        <f t="shared" si="2"/>
        <v>0</v>
      </c>
      <c r="X23" s="37"/>
      <c r="Y23" s="37"/>
      <c r="Z23" s="37"/>
      <c r="AA23" s="352">
        <f t="shared" si="3"/>
        <v>0</v>
      </c>
      <c r="AB23" s="195"/>
      <c r="AC23" s="195"/>
      <c r="AD23" s="37"/>
      <c r="AE23" s="172">
        <f t="shared" si="4"/>
        <v>0</v>
      </c>
      <c r="AF23" s="143"/>
      <c r="AG23" s="37"/>
      <c r="AH23" s="195"/>
      <c r="AI23" s="195"/>
      <c r="AJ23" s="405">
        <f t="shared" si="5"/>
        <v>0</v>
      </c>
      <c r="AK23" s="143"/>
      <c r="AL23" s="37"/>
      <c r="AM23" s="195"/>
      <c r="AN23" s="195"/>
      <c r="AO23" s="173">
        <f t="shared" si="6"/>
        <v>0</v>
      </c>
      <c r="AP23" s="176">
        <f t="shared" si="7"/>
        <v>0</v>
      </c>
    </row>
    <row r="24" spans="1:42" x14ac:dyDescent="0.3">
      <c r="A24" s="233"/>
      <c r="B24" s="63" t="s">
        <v>15</v>
      </c>
      <c r="C24" s="51"/>
      <c r="D24" s="144"/>
      <c r="E24" s="145"/>
      <c r="F24" s="145"/>
      <c r="G24" s="146"/>
      <c r="H24" s="146"/>
      <c r="I24" s="37"/>
      <c r="J24" s="37"/>
      <c r="K24" s="427">
        <f t="shared" si="0"/>
        <v>0</v>
      </c>
      <c r="L24" s="144"/>
      <c r="M24" s="144"/>
      <c r="N24" s="145"/>
      <c r="O24" s="146"/>
      <c r="P24" s="146"/>
      <c r="Q24" s="146"/>
      <c r="R24" s="37"/>
      <c r="S24" s="37"/>
      <c r="T24" s="171">
        <f t="shared" si="1"/>
        <v>0</v>
      </c>
      <c r="U24" s="146"/>
      <c r="V24" s="146"/>
      <c r="W24" s="205">
        <f t="shared" si="2"/>
        <v>0</v>
      </c>
      <c r="X24" s="146"/>
      <c r="Y24" s="146"/>
      <c r="Z24" s="146"/>
      <c r="AA24" s="352">
        <f t="shared" si="3"/>
        <v>0</v>
      </c>
      <c r="AB24" s="196"/>
      <c r="AC24" s="196"/>
      <c r="AD24" s="146"/>
      <c r="AE24" s="172">
        <f t="shared" si="4"/>
        <v>0</v>
      </c>
      <c r="AF24" s="145"/>
      <c r="AG24" s="146"/>
      <c r="AH24" s="196"/>
      <c r="AI24" s="196"/>
      <c r="AJ24" s="405">
        <f t="shared" si="5"/>
        <v>0</v>
      </c>
      <c r="AK24" s="145"/>
      <c r="AL24" s="146"/>
      <c r="AM24" s="196"/>
      <c r="AN24" s="196"/>
      <c r="AO24" s="173">
        <f t="shared" si="6"/>
        <v>0</v>
      </c>
      <c r="AP24" s="176">
        <f t="shared" si="7"/>
        <v>0</v>
      </c>
    </row>
    <row r="25" spans="1:42" x14ac:dyDescent="0.3">
      <c r="A25" s="224">
        <v>16</v>
      </c>
      <c r="B25" s="18" t="s">
        <v>16</v>
      </c>
      <c r="C25" s="19" t="s">
        <v>12</v>
      </c>
      <c r="D25" s="37"/>
      <c r="E25" s="143"/>
      <c r="F25" s="143"/>
      <c r="G25" s="37"/>
      <c r="H25" s="37"/>
      <c r="I25" s="37"/>
      <c r="J25" s="37"/>
      <c r="K25" s="427">
        <f t="shared" si="0"/>
        <v>0</v>
      </c>
      <c r="L25" s="37"/>
      <c r="M25" s="37"/>
      <c r="N25" s="143"/>
      <c r="O25" s="37"/>
      <c r="P25" s="37"/>
      <c r="Q25" s="37"/>
      <c r="R25" s="37"/>
      <c r="S25" s="37"/>
      <c r="T25" s="171">
        <f t="shared" si="1"/>
        <v>0</v>
      </c>
      <c r="U25" s="37"/>
      <c r="V25" s="37"/>
      <c r="W25" s="205">
        <f t="shared" si="2"/>
        <v>0</v>
      </c>
      <c r="X25" s="37"/>
      <c r="Y25" s="37"/>
      <c r="Z25" s="37"/>
      <c r="AA25" s="352">
        <f t="shared" si="3"/>
        <v>0</v>
      </c>
      <c r="AB25" s="195"/>
      <c r="AC25" s="195"/>
      <c r="AD25" s="37"/>
      <c r="AE25" s="172">
        <f t="shared" si="4"/>
        <v>0</v>
      </c>
      <c r="AF25" s="143"/>
      <c r="AG25" s="37"/>
      <c r="AH25" s="195"/>
      <c r="AI25" s="195"/>
      <c r="AJ25" s="405">
        <f t="shared" si="5"/>
        <v>0</v>
      </c>
      <c r="AK25" s="143"/>
      <c r="AL25" s="37"/>
      <c r="AM25" s="195"/>
      <c r="AN25" s="195"/>
      <c r="AO25" s="173">
        <f t="shared" si="6"/>
        <v>0</v>
      </c>
      <c r="AP25" s="176">
        <f t="shared" si="7"/>
        <v>0</v>
      </c>
    </row>
    <row r="26" spans="1:42" x14ac:dyDescent="0.3">
      <c r="A26" s="224">
        <v>17</v>
      </c>
      <c r="B26" s="19" t="s">
        <v>223</v>
      </c>
      <c r="C26" s="19" t="s">
        <v>12</v>
      </c>
      <c r="D26" s="37"/>
      <c r="E26" s="143"/>
      <c r="F26" s="143"/>
      <c r="G26" s="37"/>
      <c r="H26" s="37"/>
      <c r="I26" s="37"/>
      <c r="J26" s="37"/>
      <c r="K26" s="427">
        <f t="shared" si="0"/>
        <v>0</v>
      </c>
      <c r="L26" s="37"/>
      <c r="M26" s="37"/>
      <c r="N26" s="143"/>
      <c r="O26" s="37"/>
      <c r="P26" s="37"/>
      <c r="Q26" s="37"/>
      <c r="R26" s="37"/>
      <c r="S26" s="37"/>
      <c r="T26" s="171">
        <f t="shared" si="1"/>
        <v>0</v>
      </c>
      <c r="U26" s="37"/>
      <c r="V26" s="37"/>
      <c r="W26" s="205">
        <f t="shared" si="2"/>
        <v>0</v>
      </c>
      <c r="X26" s="37"/>
      <c r="Y26" s="37"/>
      <c r="Z26" s="37"/>
      <c r="AA26" s="352">
        <f t="shared" si="3"/>
        <v>0</v>
      </c>
      <c r="AB26" s="195"/>
      <c r="AC26" s="195"/>
      <c r="AD26" s="37"/>
      <c r="AE26" s="172">
        <f t="shared" si="4"/>
        <v>0</v>
      </c>
      <c r="AF26" s="397">
        <v>3.7999999999999999E-2</v>
      </c>
      <c r="AG26" s="37"/>
      <c r="AH26" s="195"/>
      <c r="AI26" s="195"/>
      <c r="AJ26" s="405">
        <f t="shared" si="5"/>
        <v>3.7999999999999999E-2</v>
      </c>
      <c r="AK26" s="397">
        <v>3.7999999999999999E-2</v>
      </c>
      <c r="AL26" s="37"/>
      <c r="AM26" s="195"/>
      <c r="AN26" s="195"/>
      <c r="AO26" s="173">
        <f t="shared" si="6"/>
        <v>0</v>
      </c>
      <c r="AP26" s="176">
        <f t="shared" si="7"/>
        <v>3.7999999999999999E-2</v>
      </c>
    </row>
    <row r="27" spans="1:42" x14ac:dyDescent="0.3">
      <c r="A27" s="224">
        <v>18</v>
      </c>
      <c r="B27" s="15" t="s">
        <v>17</v>
      </c>
      <c r="C27" s="16" t="s">
        <v>12</v>
      </c>
      <c r="D27" s="37"/>
      <c r="E27" s="143"/>
      <c r="F27" s="143"/>
      <c r="G27" s="37"/>
      <c r="H27" s="37"/>
      <c r="I27" s="37"/>
      <c r="J27" s="37"/>
      <c r="K27" s="427">
        <f t="shared" si="0"/>
        <v>0</v>
      </c>
      <c r="L27" s="37"/>
      <c r="M27" s="37"/>
      <c r="N27" s="143"/>
      <c r="O27" s="37"/>
      <c r="P27" s="37"/>
      <c r="Q27" s="37"/>
      <c r="R27" s="37"/>
      <c r="S27" s="37"/>
      <c r="T27" s="171">
        <f t="shared" si="1"/>
        <v>0</v>
      </c>
      <c r="U27" s="37"/>
      <c r="V27" s="37"/>
      <c r="W27" s="205">
        <f t="shared" si="2"/>
        <v>0</v>
      </c>
      <c r="X27" s="37"/>
      <c r="Y27" s="37"/>
      <c r="Z27" s="37"/>
      <c r="AA27" s="352">
        <f t="shared" si="3"/>
        <v>0</v>
      </c>
      <c r="AB27" s="195"/>
      <c r="AC27" s="195"/>
      <c r="AD27" s="37"/>
      <c r="AE27" s="172">
        <f t="shared" si="4"/>
        <v>0</v>
      </c>
      <c r="AF27" s="143"/>
      <c r="AG27" s="37"/>
      <c r="AH27" s="195"/>
      <c r="AI27" s="195"/>
      <c r="AJ27" s="405">
        <f t="shared" si="5"/>
        <v>0</v>
      </c>
      <c r="AK27" s="143"/>
      <c r="AL27" s="37"/>
      <c r="AM27" s="195"/>
      <c r="AN27" s="195"/>
      <c r="AO27" s="173">
        <f t="shared" si="6"/>
        <v>0</v>
      </c>
      <c r="AP27" s="176">
        <f t="shared" si="7"/>
        <v>0</v>
      </c>
    </row>
    <row r="28" spans="1:42" x14ac:dyDescent="0.3">
      <c r="A28" s="224">
        <v>19</v>
      </c>
      <c r="B28" s="15" t="s">
        <v>92</v>
      </c>
      <c r="C28" s="16" t="s">
        <v>12</v>
      </c>
      <c r="D28" s="37"/>
      <c r="E28" s="143"/>
      <c r="F28" s="143"/>
      <c r="G28" s="37"/>
      <c r="H28" s="37"/>
      <c r="I28" s="37"/>
      <c r="J28" s="37"/>
      <c r="K28" s="427">
        <f t="shared" si="0"/>
        <v>0</v>
      </c>
      <c r="L28" s="37"/>
      <c r="M28" s="37"/>
      <c r="N28" s="143"/>
      <c r="O28" s="37"/>
      <c r="P28" s="37"/>
      <c r="Q28" s="37"/>
      <c r="R28" s="37"/>
      <c r="S28" s="37"/>
      <c r="T28" s="171">
        <f t="shared" si="1"/>
        <v>0</v>
      </c>
      <c r="U28" s="37"/>
      <c r="V28" s="37"/>
      <c r="W28" s="205">
        <f t="shared" si="2"/>
        <v>0</v>
      </c>
      <c r="X28" s="37"/>
      <c r="Y28" s="37"/>
      <c r="Z28" s="37"/>
      <c r="AA28" s="352">
        <f t="shared" si="3"/>
        <v>0</v>
      </c>
      <c r="AB28" s="195"/>
      <c r="AC28" s="195"/>
      <c r="AD28" s="37"/>
      <c r="AE28" s="172">
        <f t="shared" si="4"/>
        <v>0</v>
      </c>
      <c r="AF28" s="143"/>
      <c r="AG28" s="37"/>
      <c r="AH28" s="195"/>
      <c r="AI28" s="195"/>
      <c r="AJ28" s="405">
        <f t="shared" si="5"/>
        <v>0</v>
      </c>
      <c r="AK28" s="143"/>
      <c r="AL28" s="37"/>
      <c r="AM28" s="195"/>
      <c r="AN28" s="195"/>
      <c r="AO28" s="173">
        <f t="shared" si="6"/>
        <v>0</v>
      </c>
      <c r="AP28" s="176">
        <f t="shared" si="7"/>
        <v>0</v>
      </c>
    </row>
    <row r="29" spans="1:42" x14ac:dyDescent="0.3">
      <c r="A29" s="224">
        <v>20</v>
      </c>
      <c r="B29" s="15" t="s">
        <v>93</v>
      </c>
      <c r="C29" s="16" t="s">
        <v>12</v>
      </c>
      <c r="D29" s="37"/>
      <c r="E29" s="143"/>
      <c r="F29" s="143"/>
      <c r="G29" s="37"/>
      <c r="H29" s="37"/>
      <c r="I29" s="37"/>
      <c r="J29" s="37"/>
      <c r="K29" s="427">
        <f t="shared" si="0"/>
        <v>0</v>
      </c>
      <c r="L29" s="37"/>
      <c r="M29" s="37"/>
      <c r="N29" s="143"/>
      <c r="O29" s="37"/>
      <c r="P29" s="37"/>
      <c r="Q29" s="37"/>
      <c r="R29" s="37"/>
      <c r="S29" s="37"/>
      <c r="T29" s="171">
        <f t="shared" si="1"/>
        <v>0</v>
      </c>
      <c r="U29" s="37"/>
      <c r="V29" s="37"/>
      <c r="W29" s="205">
        <f t="shared" si="2"/>
        <v>0</v>
      </c>
      <c r="X29" s="37"/>
      <c r="Y29" s="37"/>
      <c r="Z29" s="37"/>
      <c r="AA29" s="352">
        <f t="shared" si="3"/>
        <v>0</v>
      </c>
      <c r="AB29" s="195"/>
      <c r="AC29" s="195"/>
      <c r="AD29" s="37"/>
      <c r="AE29" s="172">
        <f t="shared" si="4"/>
        <v>0</v>
      </c>
      <c r="AF29" s="143"/>
      <c r="AG29" s="37"/>
      <c r="AH29" s="195"/>
      <c r="AI29" s="195"/>
      <c r="AJ29" s="405">
        <f t="shared" si="5"/>
        <v>0</v>
      </c>
      <c r="AK29" s="143"/>
      <c r="AL29" s="37"/>
      <c r="AM29" s="195"/>
      <c r="AN29" s="195"/>
      <c r="AO29" s="173">
        <f t="shared" si="6"/>
        <v>0</v>
      </c>
      <c r="AP29" s="176">
        <f t="shared" si="7"/>
        <v>0</v>
      </c>
    </row>
    <row r="30" spans="1:42" x14ac:dyDescent="0.3">
      <c r="A30" s="224">
        <v>21</v>
      </c>
      <c r="B30" s="15" t="s">
        <v>222</v>
      </c>
      <c r="C30" s="16" t="s">
        <v>12</v>
      </c>
      <c r="D30" s="37"/>
      <c r="E30" s="143"/>
      <c r="F30" s="143"/>
      <c r="G30" s="37"/>
      <c r="H30" s="37"/>
      <c r="I30" s="37"/>
      <c r="J30" s="37"/>
      <c r="K30" s="427">
        <f t="shared" si="0"/>
        <v>0</v>
      </c>
      <c r="L30" s="37"/>
      <c r="M30" s="37"/>
      <c r="N30" s="143"/>
      <c r="O30" s="37"/>
      <c r="P30" s="37"/>
      <c r="Q30" s="37"/>
      <c r="R30" s="37"/>
      <c r="S30" s="37"/>
      <c r="T30" s="171">
        <f t="shared" si="1"/>
        <v>0</v>
      </c>
      <c r="U30" s="37"/>
      <c r="V30" s="37"/>
      <c r="W30" s="205">
        <f t="shared" si="2"/>
        <v>0</v>
      </c>
      <c r="X30" s="37"/>
      <c r="Y30" s="37"/>
      <c r="Z30" s="37"/>
      <c r="AA30" s="352">
        <f t="shared" si="3"/>
        <v>0</v>
      </c>
      <c r="AB30" s="195"/>
      <c r="AC30" s="195"/>
      <c r="AD30" s="37"/>
      <c r="AE30" s="172">
        <f t="shared" si="4"/>
        <v>0</v>
      </c>
      <c r="AF30" s="143"/>
      <c r="AG30" s="37"/>
      <c r="AH30" s="195"/>
      <c r="AI30" s="195"/>
      <c r="AJ30" s="405">
        <f t="shared" si="5"/>
        <v>0</v>
      </c>
      <c r="AK30" s="143"/>
      <c r="AL30" s="37"/>
      <c r="AM30" s="195"/>
      <c r="AN30" s="195"/>
      <c r="AO30" s="173">
        <f t="shared" si="6"/>
        <v>0</v>
      </c>
      <c r="AP30" s="176">
        <f t="shared" si="7"/>
        <v>0</v>
      </c>
    </row>
    <row r="31" spans="1:42" x14ac:dyDescent="0.3">
      <c r="A31" s="224">
        <v>22</v>
      </c>
      <c r="B31" s="18" t="s">
        <v>18</v>
      </c>
      <c r="C31" s="16" t="s">
        <v>12</v>
      </c>
      <c r="D31" s="37"/>
      <c r="E31" s="143"/>
      <c r="F31" s="143"/>
      <c r="G31" s="37"/>
      <c r="H31" s="37"/>
      <c r="I31" s="37"/>
      <c r="J31" s="37"/>
      <c r="K31" s="427">
        <f t="shared" si="0"/>
        <v>0</v>
      </c>
      <c r="L31" s="37"/>
      <c r="M31" s="37"/>
      <c r="N31" s="143"/>
      <c r="O31" s="37"/>
      <c r="P31" s="37"/>
      <c r="Q31" s="37"/>
      <c r="R31" s="37"/>
      <c r="S31" s="37"/>
      <c r="T31" s="171">
        <f t="shared" si="1"/>
        <v>0</v>
      </c>
      <c r="U31" s="37"/>
      <c r="V31" s="37"/>
      <c r="W31" s="205">
        <f t="shared" si="2"/>
        <v>0</v>
      </c>
      <c r="X31" s="37"/>
      <c r="Y31" s="37"/>
      <c r="Z31" s="37"/>
      <c r="AA31" s="352">
        <f t="shared" si="3"/>
        <v>0</v>
      </c>
      <c r="AB31" s="395">
        <v>1.6240000000000001E-2</v>
      </c>
      <c r="AC31" s="195"/>
      <c r="AD31" s="37"/>
      <c r="AE31" s="172">
        <f t="shared" si="4"/>
        <v>1.6240000000000001E-2</v>
      </c>
      <c r="AF31" s="143"/>
      <c r="AG31" s="37"/>
      <c r="AH31" s="195"/>
      <c r="AI31" s="195"/>
      <c r="AJ31" s="405">
        <f t="shared" si="5"/>
        <v>0</v>
      </c>
      <c r="AK31" s="143"/>
      <c r="AL31" s="37"/>
      <c r="AM31" s="195"/>
      <c r="AN31" s="195"/>
      <c r="AO31" s="173">
        <f t="shared" si="6"/>
        <v>0</v>
      </c>
      <c r="AP31" s="176">
        <f t="shared" si="7"/>
        <v>1.6240000000000001E-2</v>
      </c>
    </row>
    <row r="32" spans="1:42" x14ac:dyDescent="0.3">
      <c r="A32" s="224">
        <v>23</v>
      </c>
      <c r="B32" s="15" t="s">
        <v>185</v>
      </c>
      <c r="C32" s="16" t="s">
        <v>12</v>
      </c>
      <c r="D32" s="37"/>
      <c r="E32" s="143"/>
      <c r="F32" s="143"/>
      <c r="G32" s="37"/>
      <c r="H32" s="37"/>
      <c r="I32" s="37"/>
      <c r="J32" s="37"/>
      <c r="K32" s="427">
        <f t="shared" si="0"/>
        <v>0</v>
      </c>
      <c r="L32" s="37"/>
      <c r="M32" s="37"/>
      <c r="N32" s="143"/>
      <c r="O32" s="37"/>
      <c r="P32" s="37"/>
      <c r="Q32" s="37"/>
      <c r="R32" s="37"/>
      <c r="S32" s="37"/>
      <c r="T32" s="171">
        <f t="shared" si="1"/>
        <v>0</v>
      </c>
      <c r="U32" s="37"/>
      <c r="V32" s="37"/>
      <c r="W32" s="205">
        <f t="shared" si="2"/>
        <v>0</v>
      </c>
      <c r="X32" s="37"/>
      <c r="Y32" s="37"/>
      <c r="Z32" s="37"/>
      <c r="AA32" s="352">
        <f t="shared" si="3"/>
        <v>0</v>
      </c>
      <c r="AB32" s="195"/>
      <c r="AC32" s="195"/>
      <c r="AD32" s="37"/>
      <c r="AE32" s="172">
        <f t="shared" si="4"/>
        <v>0</v>
      </c>
      <c r="AF32" s="143"/>
      <c r="AG32" s="37"/>
      <c r="AH32" s="195"/>
      <c r="AI32" s="195"/>
      <c r="AJ32" s="405">
        <f t="shared" si="5"/>
        <v>0</v>
      </c>
      <c r="AK32" s="143"/>
      <c r="AL32" s="37"/>
      <c r="AM32" s="195"/>
      <c r="AN32" s="195"/>
      <c r="AO32" s="173">
        <f t="shared" si="6"/>
        <v>0</v>
      </c>
      <c r="AP32" s="176">
        <f t="shared" si="7"/>
        <v>0</v>
      </c>
    </row>
    <row r="33" spans="1:42" x14ac:dyDescent="0.3">
      <c r="A33" s="224">
        <v>24</v>
      </c>
      <c r="B33" s="22" t="s">
        <v>107</v>
      </c>
      <c r="C33" s="16" t="s">
        <v>12</v>
      </c>
      <c r="D33" s="37"/>
      <c r="E33" s="143"/>
      <c r="F33" s="143"/>
      <c r="G33" s="37"/>
      <c r="H33" s="37"/>
      <c r="I33" s="37"/>
      <c r="J33" s="37"/>
      <c r="K33" s="427">
        <f t="shared" si="0"/>
        <v>0</v>
      </c>
      <c r="L33" s="37"/>
      <c r="M33" s="37"/>
      <c r="N33" s="143"/>
      <c r="O33" s="37"/>
      <c r="P33" s="37"/>
      <c r="Q33" s="37"/>
      <c r="R33" s="37"/>
      <c r="S33" s="37"/>
      <c r="T33" s="171">
        <f t="shared" si="1"/>
        <v>0</v>
      </c>
      <c r="U33" s="37"/>
      <c r="V33" s="37"/>
      <c r="W33" s="205">
        <f t="shared" si="2"/>
        <v>0</v>
      </c>
      <c r="X33" s="37"/>
      <c r="Y33" s="37"/>
      <c r="Z33" s="37"/>
      <c r="AA33" s="352">
        <f t="shared" si="3"/>
        <v>0</v>
      </c>
      <c r="AB33" s="195"/>
      <c r="AC33" s="195"/>
      <c r="AD33" s="37"/>
      <c r="AE33" s="172">
        <f t="shared" si="4"/>
        <v>0</v>
      </c>
      <c r="AF33" s="143"/>
      <c r="AG33" s="37"/>
      <c r="AH33" s="195"/>
      <c r="AI33" s="195"/>
      <c r="AJ33" s="405">
        <f t="shared" si="5"/>
        <v>0</v>
      </c>
      <c r="AK33" s="143"/>
      <c r="AL33" s="37"/>
      <c r="AM33" s="195"/>
      <c r="AN33" s="195"/>
      <c r="AO33" s="173">
        <f t="shared" si="6"/>
        <v>0</v>
      </c>
      <c r="AP33" s="176">
        <f t="shared" si="7"/>
        <v>0</v>
      </c>
    </row>
    <row r="34" spans="1:42" x14ac:dyDescent="0.3">
      <c r="A34" s="224">
        <v>25</v>
      </c>
      <c r="B34" s="21" t="s">
        <v>184</v>
      </c>
      <c r="C34" s="16" t="s">
        <v>12</v>
      </c>
      <c r="D34" s="37"/>
      <c r="E34" s="143"/>
      <c r="F34" s="143"/>
      <c r="G34" s="37"/>
      <c r="H34" s="37"/>
      <c r="I34" s="37"/>
      <c r="J34" s="37"/>
      <c r="K34" s="427">
        <f t="shared" si="0"/>
        <v>0</v>
      </c>
      <c r="L34" s="37"/>
      <c r="M34" s="37"/>
      <c r="N34" s="143"/>
      <c r="O34" s="37"/>
      <c r="P34" s="37"/>
      <c r="Q34" s="37"/>
      <c r="R34" s="37"/>
      <c r="S34" s="37"/>
      <c r="T34" s="171">
        <f t="shared" si="1"/>
        <v>0</v>
      </c>
      <c r="U34" s="37"/>
      <c r="V34" s="37"/>
      <c r="W34" s="205">
        <f t="shared" si="2"/>
        <v>0</v>
      </c>
      <c r="X34" s="37"/>
      <c r="Y34" s="37"/>
      <c r="Z34" s="37"/>
      <c r="AA34" s="352">
        <f t="shared" si="3"/>
        <v>0</v>
      </c>
      <c r="AB34" s="195"/>
      <c r="AC34" s="195"/>
      <c r="AD34" s="37"/>
      <c r="AE34" s="172">
        <f t="shared" si="4"/>
        <v>0</v>
      </c>
      <c r="AF34" s="143"/>
      <c r="AG34" s="37"/>
      <c r="AH34" s="195"/>
      <c r="AI34" s="195"/>
      <c r="AJ34" s="405">
        <f t="shared" si="5"/>
        <v>0</v>
      </c>
      <c r="AK34" s="143"/>
      <c r="AL34" s="37"/>
      <c r="AM34" s="195"/>
      <c r="AN34" s="195"/>
      <c r="AO34" s="173">
        <f t="shared" si="6"/>
        <v>0</v>
      </c>
      <c r="AP34" s="176">
        <f t="shared" si="7"/>
        <v>0</v>
      </c>
    </row>
    <row r="35" spans="1:42" x14ac:dyDescent="0.3">
      <c r="A35" s="224">
        <v>26</v>
      </c>
      <c r="B35" s="21" t="s">
        <v>116</v>
      </c>
      <c r="C35" s="16" t="s">
        <v>12</v>
      </c>
      <c r="D35" s="37"/>
      <c r="E35" s="445">
        <v>7.0000000000000007E-2</v>
      </c>
      <c r="F35" s="143"/>
      <c r="G35" s="37"/>
      <c r="H35" s="37"/>
      <c r="I35" s="37"/>
      <c r="J35" s="37"/>
      <c r="K35" s="427">
        <f t="shared" si="0"/>
        <v>7.0000000000000007E-2</v>
      </c>
      <c r="L35" s="37"/>
      <c r="M35" s="37"/>
      <c r="N35" s="445">
        <v>7.0000000000000007E-2</v>
      </c>
      <c r="O35" s="37"/>
      <c r="P35" s="37"/>
      <c r="Q35" s="37"/>
      <c r="R35" s="37"/>
      <c r="S35" s="37"/>
      <c r="T35" s="171">
        <f t="shared" si="1"/>
        <v>7.0000000000000007E-2</v>
      </c>
      <c r="U35" s="37"/>
      <c r="V35" s="37"/>
      <c r="W35" s="205">
        <f t="shared" si="2"/>
        <v>0</v>
      </c>
      <c r="X35" s="37"/>
      <c r="Y35" s="37"/>
      <c r="Z35" s="37"/>
      <c r="AA35" s="352">
        <f t="shared" si="3"/>
        <v>0</v>
      </c>
      <c r="AB35" s="195"/>
      <c r="AC35" s="195"/>
      <c r="AD35" s="37"/>
      <c r="AE35" s="172">
        <f t="shared" si="4"/>
        <v>0</v>
      </c>
      <c r="AF35" s="143"/>
      <c r="AG35" s="37"/>
      <c r="AH35" s="195"/>
      <c r="AI35" s="195"/>
      <c r="AJ35" s="405">
        <f t="shared" si="5"/>
        <v>0</v>
      </c>
      <c r="AK35" s="143"/>
      <c r="AL35" s="37"/>
      <c r="AM35" s="195"/>
      <c r="AN35" s="195"/>
      <c r="AO35" s="173">
        <f t="shared" si="6"/>
        <v>0</v>
      </c>
      <c r="AP35" s="176">
        <f t="shared" si="7"/>
        <v>0.14000000000000001</v>
      </c>
    </row>
    <row r="36" spans="1:42" x14ac:dyDescent="0.3">
      <c r="A36" s="233"/>
      <c r="B36" s="63" t="s">
        <v>20</v>
      </c>
      <c r="C36" s="51"/>
      <c r="D36" s="37"/>
      <c r="E36" s="143"/>
      <c r="F36" s="143"/>
      <c r="G36" s="37"/>
      <c r="H36" s="37"/>
      <c r="I36" s="37"/>
      <c r="J36" s="37"/>
      <c r="K36" s="427">
        <f t="shared" si="0"/>
        <v>0</v>
      </c>
      <c r="L36" s="37"/>
      <c r="M36" s="37"/>
      <c r="N36" s="143"/>
      <c r="O36" s="37"/>
      <c r="P36" s="37"/>
      <c r="Q36" s="37"/>
      <c r="R36" s="37"/>
      <c r="S36" s="37"/>
      <c r="T36" s="171">
        <f t="shared" si="1"/>
        <v>0</v>
      </c>
      <c r="U36" s="37"/>
      <c r="V36" s="37"/>
      <c r="W36" s="205">
        <f t="shared" si="2"/>
        <v>0</v>
      </c>
      <c r="X36" s="37"/>
      <c r="Y36" s="37"/>
      <c r="Z36" s="37"/>
      <c r="AA36" s="352">
        <f t="shared" si="3"/>
        <v>0</v>
      </c>
      <c r="AB36" s="195"/>
      <c r="AC36" s="195"/>
      <c r="AD36" s="37"/>
      <c r="AE36" s="172">
        <f t="shared" si="4"/>
        <v>0</v>
      </c>
      <c r="AF36" s="143"/>
      <c r="AG36" s="37"/>
      <c r="AH36" s="195"/>
      <c r="AI36" s="195"/>
      <c r="AJ36" s="405">
        <f t="shared" si="5"/>
        <v>0</v>
      </c>
      <c r="AK36" s="143"/>
      <c r="AL36" s="37"/>
      <c r="AM36" s="195"/>
      <c r="AN36" s="195"/>
      <c r="AO36" s="173">
        <f t="shared" si="6"/>
        <v>0</v>
      </c>
      <c r="AP36" s="176">
        <f t="shared" si="7"/>
        <v>0</v>
      </c>
    </row>
    <row r="37" spans="1:42" x14ac:dyDescent="0.3">
      <c r="A37" s="224">
        <v>27</v>
      </c>
      <c r="B37" s="18" t="s">
        <v>21</v>
      </c>
      <c r="C37" s="19" t="s">
        <v>12</v>
      </c>
      <c r="D37" s="37"/>
      <c r="E37" s="143"/>
      <c r="F37" s="143"/>
      <c r="G37" s="37"/>
      <c r="H37" s="37"/>
      <c r="I37" s="37"/>
      <c r="J37" s="37"/>
      <c r="K37" s="427">
        <f t="shared" si="0"/>
        <v>0</v>
      </c>
      <c r="L37" s="37"/>
      <c r="M37" s="37"/>
      <c r="N37" s="143"/>
      <c r="O37" s="37"/>
      <c r="P37" s="37"/>
      <c r="Q37" s="37"/>
      <c r="R37" s="37"/>
      <c r="S37" s="37"/>
      <c r="T37" s="171">
        <f t="shared" si="1"/>
        <v>0</v>
      </c>
      <c r="U37" s="37"/>
      <c r="V37" s="37"/>
      <c r="W37" s="205">
        <f t="shared" si="2"/>
        <v>0</v>
      </c>
      <c r="X37" s="37"/>
      <c r="Y37" s="37"/>
      <c r="Z37" s="37"/>
      <c r="AA37" s="352">
        <f t="shared" si="3"/>
        <v>0</v>
      </c>
      <c r="AB37" s="195"/>
      <c r="AC37" s="195"/>
      <c r="AD37" s="37"/>
      <c r="AE37" s="172">
        <f t="shared" si="4"/>
        <v>0</v>
      </c>
      <c r="AF37" s="143"/>
      <c r="AG37" s="37"/>
      <c r="AH37" s="195"/>
      <c r="AI37" s="195"/>
      <c r="AJ37" s="405">
        <f t="shared" si="5"/>
        <v>0</v>
      </c>
      <c r="AK37" s="143"/>
      <c r="AL37" s="37"/>
      <c r="AM37" s="195"/>
      <c r="AN37" s="195"/>
      <c r="AO37" s="173">
        <f t="shared" si="6"/>
        <v>0</v>
      </c>
      <c r="AP37" s="176">
        <f t="shared" si="7"/>
        <v>0</v>
      </c>
    </row>
    <row r="38" spans="1:42" x14ac:dyDescent="0.3">
      <c r="A38" s="224">
        <v>28</v>
      </c>
      <c r="B38" s="18" t="s">
        <v>22</v>
      </c>
      <c r="C38" s="19" t="s">
        <v>12</v>
      </c>
      <c r="D38" s="37"/>
      <c r="E38" s="143"/>
      <c r="F38" s="143"/>
      <c r="G38" s="37"/>
      <c r="H38" s="37"/>
      <c r="I38" s="37"/>
      <c r="J38" s="37"/>
      <c r="K38" s="427">
        <f t="shared" si="0"/>
        <v>0</v>
      </c>
      <c r="L38" s="37"/>
      <c r="M38" s="37"/>
      <c r="N38" s="143"/>
      <c r="O38" s="37"/>
      <c r="P38" s="37"/>
      <c r="Q38" s="37"/>
      <c r="R38" s="37"/>
      <c r="S38" s="37"/>
      <c r="T38" s="171">
        <f t="shared" si="1"/>
        <v>0</v>
      </c>
      <c r="U38" s="37"/>
      <c r="V38" s="37"/>
      <c r="W38" s="205">
        <f t="shared" si="2"/>
        <v>0</v>
      </c>
      <c r="X38" s="37"/>
      <c r="Y38" s="37"/>
      <c r="Z38" s="37"/>
      <c r="AA38" s="352">
        <f t="shared" si="3"/>
        <v>0</v>
      </c>
      <c r="AB38" s="195"/>
      <c r="AC38" s="195"/>
      <c r="AD38" s="37"/>
      <c r="AE38" s="172">
        <f t="shared" si="4"/>
        <v>0</v>
      </c>
      <c r="AF38" s="143"/>
      <c r="AG38" s="37"/>
      <c r="AH38" s="195"/>
      <c r="AI38" s="195"/>
      <c r="AJ38" s="405">
        <f t="shared" si="5"/>
        <v>0</v>
      </c>
      <c r="AK38" s="143"/>
      <c r="AL38" s="37"/>
      <c r="AM38" s="195"/>
      <c r="AN38" s="195"/>
      <c r="AO38" s="173">
        <f t="shared" si="6"/>
        <v>0</v>
      </c>
      <c r="AP38" s="176">
        <f t="shared" si="7"/>
        <v>0</v>
      </c>
    </row>
    <row r="39" spans="1:42" x14ac:dyDescent="0.3">
      <c r="A39" s="224">
        <v>29</v>
      </c>
      <c r="B39" s="30" t="s">
        <v>224</v>
      </c>
      <c r="C39" s="19" t="s">
        <v>12</v>
      </c>
      <c r="D39" s="37"/>
      <c r="E39" s="143"/>
      <c r="F39" s="143"/>
      <c r="G39" s="37"/>
      <c r="H39" s="37"/>
      <c r="I39" s="37"/>
      <c r="J39" s="37"/>
      <c r="K39" s="427">
        <f t="shared" si="0"/>
        <v>0</v>
      </c>
      <c r="L39" s="37"/>
      <c r="M39" s="37"/>
      <c r="N39" s="143"/>
      <c r="O39" s="37"/>
      <c r="P39" s="37"/>
      <c r="Q39" s="37"/>
      <c r="R39" s="37"/>
      <c r="S39" s="37"/>
      <c r="T39" s="171">
        <f t="shared" si="1"/>
        <v>0</v>
      </c>
      <c r="U39" s="37"/>
      <c r="V39" s="37"/>
      <c r="W39" s="205">
        <f t="shared" si="2"/>
        <v>0</v>
      </c>
      <c r="X39" s="37"/>
      <c r="Y39" s="37"/>
      <c r="Z39" s="37"/>
      <c r="AA39" s="352">
        <f t="shared" si="3"/>
        <v>0</v>
      </c>
      <c r="AB39" s="195"/>
      <c r="AC39" s="195"/>
      <c r="AD39" s="37"/>
      <c r="AE39" s="172">
        <f t="shared" si="4"/>
        <v>0</v>
      </c>
      <c r="AF39" s="143"/>
      <c r="AG39" s="37"/>
      <c r="AH39" s="195"/>
      <c r="AI39" s="195"/>
      <c r="AJ39" s="405">
        <f t="shared" si="5"/>
        <v>0</v>
      </c>
      <c r="AK39" s="143"/>
      <c r="AL39" s="37"/>
      <c r="AM39" s="195"/>
      <c r="AN39" s="195"/>
      <c r="AO39" s="173">
        <f t="shared" si="6"/>
        <v>0</v>
      </c>
      <c r="AP39" s="176">
        <f t="shared" si="7"/>
        <v>0</v>
      </c>
    </row>
    <row r="40" spans="1:42" x14ac:dyDescent="0.3">
      <c r="A40" s="233"/>
      <c r="B40" s="63" t="s">
        <v>23</v>
      </c>
      <c r="C40" s="51"/>
      <c r="D40" s="144"/>
      <c r="E40" s="145"/>
      <c r="F40" s="145"/>
      <c r="G40" s="146"/>
      <c r="H40" s="146"/>
      <c r="I40" s="37"/>
      <c r="J40" s="37"/>
      <c r="K40" s="427">
        <f t="shared" si="0"/>
        <v>0</v>
      </c>
      <c r="L40" s="144"/>
      <c r="M40" s="144"/>
      <c r="N40" s="145"/>
      <c r="O40" s="146"/>
      <c r="P40" s="146"/>
      <c r="Q40" s="146"/>
      <c r="R40" s="37"/>
      <c r="S40" s="37"/>
      <c r="T40" s="171">
        <f t="shared" si="1"/>
        <v>0</v>
      </c>
      <c r="U40" s="146"/>
      <c r="V40" s="146"/>
      <c r="W40" s="205">
        <f t="shared" si="2"/>
        <v>0</v>
      </c>
      <c r="X40" s="146"/>
      <c r="Y40" s="146"/>
      <c r="Z40" s="146"/>
      <c r="AA40" s="352">
        <f t="shared" si="3"/>
        <v>0</v>
      </c>
      <c r="AB40" s="196"/>
      <c r="AC40" s="196"/>
      <c r="AD40" s="146"/>
      <c r="AE40" s="172">
        <f t="shared" si="4"/>
        <v>0</v>
      </c>
      <c r="AF40" s="145"/>
      <c r="AG40" s="146"/>
      <c r="AH40" s="196"/>
      <c r="AI40" s="196"/>
      <c r="AJ40" s="405">
        <f t="shared" si="5"/>
        <v>0</v>
      </c>
      <c r="AK40" s="145"/>
      <c r="AL40" s="146"/>
      <c r="AM40" s="196"/>
      <c r="AN40" s="196"/>
      <c r="AO40" s="173">
        <f t="shared" si="6"/>
        <v>0</v>
      </c>
      <c r="AP40" s="176">
        <f t="shared" si="7"/>
        <v>0</v>
      </c>
    </row>
    <row r="41" spans="1:42" x14ac:dyDescent="0.3">
      <c r="A41" s="224">
        <v>30</v>
      </c>
      <c r="B41" s="15" t="s">
        <v>24</v>
      </c>
      <c r="C41" s="16" t="s">
        <v>12</v>
      </c>
      <c r="D41" s="37"/>
      <c r="E41" s="143"/>
      <c r="F41" s="143"/>
      <c r="G41" s="37"/>
      <c r="H41" s="37"/>
      <c r="I41" s="37"/>
      <c r="J41" s="37"/>
      <c r="K41" s="427">
        <f t="shared" si="0"/>
        <v>0</v>
      </c>
      <c r="L41" s="37"/>
      <c r="M41" s="37"/>
      <c r="N41" s="143"/>
      <c r="O41" s="37"/>
      <c r="P41" s="37"/>
      <c r="Q41" s="37"/>
      <c r="R41" s="37"/>
      <c r="S41" s="37"/>
      <c r="T41" s="171">
        <f t="shared" si="1"/>
        <v>0</v>
      </c>
      <c r="U41" s="37"/>
      <c r="V41" s="37"/>
      <c r="W41" s="205">
        <f t="shared" si="2"/>
        <v>0</v>
      </c>
      <c r="X41" s="37"/>
      <c r="Y41" s="37"/>
      <c r="Z41" s="37"/>
      <c r="AA41" s="352">
        <f t="shared" si="3"/>
        <v>0</v>
      </c>
      <c r="AB41" s="195"/>
      <c r="AC41" s="195"/>
      <c r="AD41" s="37"/>
      <c r="AE41" s="172">
        <f t="shared" si="4"/>
        <v>0</v>
      </c>
      <c r="AF41" s="143"/>
      <c r="AG41" s="37"/>
      <c r="AH41" s="195"/>
      <c r="AI41" s="195"/>
      <c r="AJ41" s="405">
        <f t="shared" si="5"/>
        <v>0</v>
      </c>
      <c r="AK41" s="143"/>
      <c r="AL41" s="37"/>
      <c r="AM41" s="195"/>
      <c r="AN41" s="195"/>
      <c r="AO41" s="173">
        <f t="shared" si="6"/>
        <v>0</v>
      </c>
      <c r="AP41" s="176">
        <f t="shared" si="7"/>
        <v>0</v>
      </c>
    </row>
    <row r="42" spans="1:42" x14ac:dyDescent="0.3">
      <c r="A42" s="224">
        <v>31</v>
      </c>
      <c r="B42" s="18" t="s">
        <v>25</v>
      </c>
      <c r="C42" s="19" t="s">
        <v>12</v>
      </c>
      <c r="D42" s="37"/>
      <c r="E42" s="143"/>
      <c r="F42" s="143"/>
      <c r="G42" s="37"/>
      <c r="H42" s="37"/>
      <c r="I42" s="37"/>
      <c r="J42" s="37"/>
      <c r="K42" s="427">
        <f t="shared" si="0"/>
        <v>0</v>
      </c>
      <c r="L42" s="37"/>
      <c r="M42" s="37"/>
      <c r="N42" s="143"/>
      <c r="O42" s="37"/>
      <c r="P42" s="37"/>
      <c r="Q42" s="37"/>
      <c r="R42" s="37"/>
      <c r="S42" s="37"/>
      <c r="T42" s="171">
        <f t="shared" si="1"/>
        <v>0</v>
      </c>
      <c r="U42" s="37"/>
      <c r="V42" s="37"/>
      <c r="W42" s="205">
        <f t="shared" si="2"/>
        <v>0</v>
      </c>
      <c r="X42" s="37"/>
      <c r="Y42" s="37"/>
      <c r="Z42" s="37"/>
      <c r="AA42" s="352">
        <f t="shared" si="3"/>
        <v>0</v>
      </c>
      <c r="AB42" s="195"/>
      <c r="AC42" s="195"/>
      <c r="AD42" s="37"/>
      <c r="AE42" s="172">
        <f t="shared" si="4"/>
        <v>0</v>
      </c>
      <c r="AF42" s="143"/>
      <c r="AG42" s="37"/>
      <c r="AH42" s="195"/>
      <c r="AI42" s="195"/>
      <c r="AJ42" s="405">
        <f t="shared" si="5"/>
        <v>0</v>
      </c>
      <c r="AK42" s="143"/>
      <c r="AL42" s="37"/>
      <c r="AM42" s="195"/>
      <c r="AN42" s="195"/>
      <c r="AO42" s="173">
        <f t="shared" si="6"/>
        <v>0</v>
      </c>
      <c r="AP42" s="176">
        <f t="shared" si="7"/>
        <v>0</v>
      </c>
    </row>
    <row r="43" spans="1:42" x14ac:dyDescent="0.3">
      <c r="A43" s="224">
        <v>32</v>
      </c>
      <c r="B43" s="18" t="s">
        <v>26</v>
      </c>
      <c r="C43" s="19" t="s">
        <v>12</v>
      </c>
      <c r="D43" s="37"/>
      <c r="E43" s="143"/>
      <c r="F43" s="143"/>
      <c r="G43" s="37"/>
      <c r="H43" s="37"/>
      <c r="I43" s="37"/>
      <c r="J43" s="37"/>
      <c r="K43" s="427">
        <f t="shared" si="0"/>
        <v>0</v>
      </c>
      <c r="L43" s="37"/>
      <c r="M43" s="37"/>
      <c r="N43" s="143"/>
      <c r="O43" s="37"/>
      <c r="P43" s="37"/>
      <c r="Q43" s="37"/>
      <c r="R43" s="37"/>
      <c r="S43" s="37"/>
      <c r="T43" s="171">
        <f t="shared" si="1"/>
        <v>0</v>
      </c>
      <c r="U43" s="37"/>
      <c r="V43" s="37"/>
      <c r="W43" s="205">
        <f t="shared" si="2"/>
        <v>0</v>
      </c>
      <c r="X43" s="37"/>
      <c r="Y43" s="37"/>
      <c r="Z43" s="37"/>
      <c r="AA43" s="352">
        <f t="shared" si="3"/>
        <v>0</v>
      </c>
      <c r="AB43" s="195"/>
      <c r="AC43" s="195"/>
      <c r="AD43" s="37"/>
      <c r="AE43" s="172">
        <f t="shared" si="4"/>
        <v>0</v>
      </c>
      <c r="AF43" s="143"/>
      <c r="AG43" s="37"/>
      <c r="AH43" s="195"/>
      <c r="AI43" s="195"/>
      <c r="AJ43" s="405">
        <f t="shared" si="5"/>
        <v>0</v>
      </c>
      <c r="AK43" s="143"/>
      <c r="AL43" s="37"/>
      <c r="AM43" s="195"/>
      <c r="AN43" s="195"/>
      <c r="AO43" s="173">
        <f t="shared" si="6"/>
        <v>0</v>
      </c>
      <c r="AP43" s="176">
        <f t="shared" si="7"/>
        <v>0</v>
      </c>
    </row>
    <row r="44" spans="1:42" x14ac:dyDescent="0.3">
      <c r="A44" s="224">
        <v>33</v>
      </c>
      <c r="B44" s="18" t="s">
        <v>27</v>
      </c>
      <c r="C44" s="19" t="s">
        <v>12</v>
      </c>
      <c r="D44" s="37"/>
      <c r="E44" s="143"/>
      <c r="F44" s="143"/>
      <c r="G44" s="37"/>
      <c r="H44" s="37"/>
      <c r="I44" s="37"/>
      <c r="J44" s="37"/>
      <c r="K44" s="427">
        <f t="shared" si="0"/>
        <v>0</v>
      </c>
      <c r="L44" s="37"/>
      <c r="M44" s="37"/>
      <c r="N44" s="143"/>
      <c r="O44" s="37"/>
      <c r="P44" s="37"/>
      <c r="Q44" s="37"/>
      <c r="R44" s="37"/>
      <c r="S44" s="37"/>
      <c r="T44" s="171">
        <f t="shared" si="1"/>
        <v>0</v>
      </c>
      <c r="U44" s="37"/>
      <c r="V44" s="37"/>
      <c r="W44" s="205">
        <f t="shared" si="2"/>
        <v>0</v>
      </c>
      <c r="X44" s="37"/>
      <c r="Y44" s="37"/>
      <c r="Z44" s="37"/>
      <c r="AA44" s="352">
        <f t="shared" si="3"/>
        <v>0</v>
      </c>
      <c r="AB44" s="195"/>
      <c r="AC44" s="195"/>
      <c r="AD44" s="37"/>
      <c r="AE44" s="172">
        <f t="shared" si="4"/>
        <v>0</v>
      </c>
      <c r="AF44" s="143"/>
      <c r="AG44" s="37"/>
      <c r="AH44" s="195"/>
      <c r="AI44" s="195"/>
      <c r="AJ44" s="405">
        <f t="shared" si="5"/>
        <v>0</v>
      </c>
      <c r="AK44" s="143"/>
      <c r="AL44" s="37"/>
      <c r="AM44" s="195"/>
      <c r="AN44" s="195"/>
      <c r="AO44" s="173">
        <f t="shared" si="6"/>
        <v>0</v>
      </c>
      <c r="AP44" s="176">
        <f t="shared" si="7"/>
        <v>0</v>
      </c>
    </row>
    <row r="45" spans="1:42" x14ac:dyDescent="0.3">
      <c r="A45" s="224">
        <v>34</v>
      </c>
      <c r="B45" s="15" t="s">
        <v>28</v>
      </c>
      <c r="C45" s="16" t="s">
        <v>12</v>
      </c>
      <c r="D45" s="37"/>
      <c r="E45" s="143"/>
      <c r="F45" s="143"/>
      <c r="G45" s="37"/>
      <c r="H45" s="37"/>
      <c r="I45" s="37"/>
      <c r="J45" s="37"/>
      <c r="K45" s="427">
        <f t="shared" si="0"/>
        <v>0</v>
      </c>
      <c r="L45" s="37"/>
      <c r="M45" s="37"/>
      <c r="N45" s="143"/>
      <c r="O45" s="37"/>
      <c r="P45" s="37"/>
      <c r="Q45" s="37"/>
      <c r="R45" s="37"/>
      <c r="S45" s="37"/>
      <c r="T45" s="171">
        <f t="shared" si="1"/>
        <v>0</v>
      </c>
      <c r="U45" s="37"/>
      <c r="V45" s="37"/>
      <c r="W45" s="205">
        <f t="shared" si="2"/>
        <v>0</v>
      </c>
      <c r="X45" s="37"/>
      <c r="Y45" s="37"/>
      <c r="Z45" s="37"/>
      <c r="AA45" s="352">
        <f t="shared" si="3"/>
        <v>0</v>
      </c>
      <c r="AB45" s="195"/>
      <c r="AC45" s="195"/>
      <c r="AD45" s="37"/>
      <c r="AE45" s="172">
        <f t="shared" si="4"/>
        <v>0</v>
      </c>
      <c r="AF45" s="143"/>
      <c r="AG45" s="37"/>
      <c r="AH45" s="195"/>
      <c r="AI45" s="195"/>
      <c r="AJ45" s="405">
        <f t="shared" si="5"/>
        <v>0</v>
      </c>
      <c r="AK45" s="143"/>
      <c r="AL45" s="37"/>
      <c r="AM45" s="195"/>
      <c r="AN45" s="195"/>
      <c r="AO45" s="173">
        <f t="shared" si="6"/>
        <v>0</v>
      </c>
      <c r="AP45" s="176">
        <f t="shared" si="7"/>
        <v>0</v>
      </c>
    </row>
    <row r="46" spans="1:42" x14ac:dyDescent="0.3">
      <c r="A46" s="224">
        <v>35</v>
      </c>
      <c r="B46" s="15" t="s">
        <v>29</v>
      </c>
      <c r="C46" s="16" t="s">
        <v>12</v>
      </c>
      <c r="D46" s="37"/>
      <c r="E46" s="143"/>
      <c r="F46" s="143"/>
      <c r="G46" s="37"/>
      <c r="H46" s="37"/>
      <c r="I46" s="37"/>
      <c r="J46" s="37"/>
      <c r="K46" s="427">
        <f t="shared" si="0"/>
        <v>0</v>
      </c>
      <c r="L46" s="37"/>
      <c r="M46" s="37"/>
      <c r="N46" s="143"/>
      <c r="O46" s="37"/>
      <c r="P46" s="37"/>
      <c r="Q46" s="37"/>
      <c r="R46" s="37"/>
      <c r="S46" s="37"/>
      <c r="T46" s="171">
        <f t="shared" si="1"/>
        <v>0</v>
      </c>
      <c r="U46" s="37"/>
      <c r="V46" s="37"/>
      <c r="W46" s="205">
        <f t="shared" si="2"/>
        <v>0</v>
      </c>
      <c r="X46" s="37"/>
      <c r="Y46" s="37"/>
      <c r="Z46" s="37"/>
      <c r="AA46" s="352">
        <f t="shared" si="3"/>
        <v>0</v>
      </c>
      <c r="AB46" s="195"/>
      <c r="AC46" s="195"/>
      <c r="AD46" s="37"/>
      <c r="AE46" s="172">
        <f t="shared" si="4"/>
        <v>0</v>
      </c>
      <c r="AF46" s="143"/>
      <c r="AG46" s="172">
        <v>7.3200000000000001E-2</v>
      </c>
      <c r="AH46" s="195"/>
      <c r="AI46" s="195"/>
      <c r="AJ46" s="405">
        <f t="shared" si="5"/>
        <v>7.3200000000000001E-2</v>
      </c>
      <c r="AK46" s="143"/>
      <c r="AL46" s="172">
        <v>7.3200000000000001E-2</v>
      </c>
      <c r="AM46" s="195"/>
      <c r="AN46" s="195"/>
      <c r="AO46" s="173">
        <f t="shared" si="6"/>
        <v>0</v>
      </c>
      <c r="AP46" s="176">
        <f t="shared" si="7"/>
        <v>7.3200000000000001E-2</v>
      </c>
    </row>
    <row r="47" spans="1:42" x14ac:dyDescent="0.3">
      <c r="A47" s="224">
        <v>36</v>
      </c>
      <c r="B47" s="15" t="s">
        <v>30</v>
      </c>
      <c r="C47" s="16" t="s">
        <v>12</v>
      </c>
      <c r="D47" s="37"/>
      <c r="E47" s="143"/>
      <c r="F47" s="143"/>
      <c r="G47" s="37"/>
      <c r="H47" s="37"/>
      <c r="I47" s="37"/>
      <c r="J47" s="37"/>
      <c r="K47" s="427">
        <f t="shared" si="0"/>
        <v>0</v>
      </c>
      <c r="L47" s="37"/>
      <c r="M47" s="37"/>
      <c r="N47" s="143"/>
      <c r="O47" s="37"/>
      <c r="P47" s="37"/>
      <c r="Q47" s="37"/>
      <c r="R47" s="37"/>
      <c r="S47" s="37"/>
      <c r="T47" s="171">
        <f t="shared" si="1"/>
        <v>0</v>
      </c>
      <c r="U47" s="37"/>
      <c r="V47" s="37"/>
      <c r="W47" s="205">
        <f t="shared" si="2"/>
        <v>0</v>
      </c>
      <c r="X47" s="172">
        <v>2.8000000000000001E-2</v>
      </c>
      <c r="Y47" s="37"/>
      <c r="Z47" s="37"/>
      <c r="AA47" s="352">
        <f t="shared" si="3"/>
        <v>2.8000000000000001E-2</v>
      </c>
      <c r="AB47" s="195"/>
      <c r="AC47" s="195"/>
      <c r="AD47" s="37"/>
      <c r="AE47" s="172">
        <f t="shared" si="4"/>
        <v>0</v>
      </c>
      <c r="AF47" s="143"/>
      <c r="AG47" s="37"/>
      <c r="AH47" s="195"/>
      <c r="AI47" s="195"/>
      <c r="AJ47" s="405">
        <f t="shared" si="5"/>
        <v>0</v>
      </c>
      <c r="AK47" s="143"/>
      <c r="AL47" s="37"/>
      <c r="AM47" s="195"/>
      <c r="AN47" s="195"/>
      <c r="AO47" s="173">
        <f t="shared" si="6"/>
        <v>0</v>
      </c>
      <c r="AP47" s="176">
        <f t="shared" si="7"/>
        <v>2.8000000000000001E-2</v>
      </c>
    </row>
    <row r="48" spans="1:42" x14ac:dyDescent="0.3">
      <c r="A48" s="224">
        <v>37</v>
      </c>
      <c r="B48" s="15" t="s">
        <v>31</v>
      </c>
      <c r="C48" s="16" t="s">
        <v>12</v>
      </c>
      <c r="D48" s="37"/>
      <c r="E48" s="143"/>
      <c r="F48" s="143"/>
      <c r="G48" s="37"/>
      <c r="H48" s="37"/>
      <c r="I48" s="37"/>
      <c r="J48" s="37"/>
      <c r="K48" s="427">
        <f t="shared" si="0"/>
        <v>0</v>
      </c>
      <c r="L48" s="37"/>
      <c r="M48" s="37"/>
      <c r="N48" s="143"/>
      <c r="O48" s="37"/>
      <c r="P48" s="37"/>
      <c r="Q48" s="37"/>
      <c r="R48" s="37"/>
      <c r="S48" s="37"/>
      <c r="T48" s="171">
        <f t="shared" si="1"/>
        <v>0</v>
      </c>
      <c r="U48" s="37"/>
      <c r="V48" s="37"/>
      <c r="W48" s="205">
        <f t="shared" si="2"/>
        <v>0</v>
      </c>
      <c r="X48" s="37"/>
      <c r="Y48" s="37"/>
      <c r="Z48" s="37"/>
      <c r="AA48" s="352">
        <f t="shared" si="3"/>
        <v>0</v>
      </c>
      <c r="AB48" s="195"/>
      <c r="AC48" s="195"/>
      <c r="AD48" s="37"/>
      <c r="AE48" s="172">
        <f t="shared" si="4"/>
        <v>0</v>
      </c>
      <c r="AF48" s="143"/>
      <c r="AG48" s="37"/>
      <c r="AH48" s="195"/>
      <c r="AI48" s="195"/>
      <c r="AJ48" s="405">
        <f t="shared" si="5"/>
        <v>0</v>
      </c>
      <c r="AK48" s="143"/>
      <c r="AL48" s="37"/>
      <c r="AM48" s="195"/>
      <c r="AN48" s="195"/>
      <c r="AO48" s="173">
        <f t="shared" si="6"/>
        <v>0</v>
      </c>
      <c r="AP48" s="176">
        <f t="shared" si="7"/>
        <v>0</v>
      </c>
    </row>
    <row r="49" spans="1:42" x14ac:dyDescent="0.3">
      <c r="A49" s="224">
        <v>38</v>
      </c>
      <c r="B49" s="15" t="s">
        <v>32</v>
      </c>
      <c r="C49" s="16" t="s">
        <v>12</v>
      </c>
      <c r="D49" s="37"/>
      <c r="E49" s="143"/>
      <c r="F49" s="143"/>
      <c r="G49" s="37"/>
      <c r="H49" s="37"/>
      <c r="I49" s="37"/>
      <c r="J49" s="37"/>
      <c r="K49" s="427">
        <f t="shared" si="0"/>
        <v>0</v>
      </c>
      <c r="L49" s="37"/>
      <c r="M49" s="37"/>
      <c r="N49" s="143"/>
      <c r="O49" s="37"/>
      <c r="P49" s="37"/>
      <c r="Q49" s="37"/>
      <c r="R49" s="37"/>
      <c r="S49" s="37"/>
      <c r="T49" s="171">
        <f t="shared" si="1"/>
        <v>0</v>
      </c>
      <c r="U49" s="37"/>
      <c r="V49" s="37"/>
      <c r="W49" s="205">
        <f t="shared" si="2"/>
        <v>0</v>
      </c>
      <c r="X49" s="37"/>
      <c r="Y49" s="37"/>
      <c r="Z49" s="37"/>
      <c r="AA49" s="352">
        <f t="shared" si="3"/>
        <v>0</v>
      </c>
      <c r="AB49" s="195"/>
      <c r="AC49" s="195"/>
      <c r="AD49" s="37"/>
      <c r="AE49" s="172">
        <f t="shared" si="4"/>
        <v>0</v>
      </c>
      <c r="AF49" s="143"/>
      <c r="AG49" s="37"/>
      <c r="AH49" s="195"/>
      <c r="AI49" s="195"/>
      <c r="AJ49" s="405">
        <f t="shared" si="5"/>
        <v>0</v>
      </c>
      <c r="AK49" s="143"/>
      <c r="AL49" s="37"/>
      <c r="AM49" s="195"/>
      <c r="AN49" s="195"/>
      <c r="AO49" s="173">
        <f t="shared" si="6"/>
        <v>0</v>
      </c>
      <c r="AP49" s="176">
        <f t="shared" si="7"/>
        <v>0</v>
      </c>
    </row>
    <row r="50" spans="1:42" x14ac:dyDescent="0.3">
      <c r="A50" s="224">
        <v>39</v>
      </c>
      <c r="B50" s="15" t="s">
        <v>33</v>
      </c>
      <c r="C50" s="16" t="s">
        <v>12</v>
      </c>
      <c r="D50" s="37"/>
      <c r="E50" s="143"/>
      <c r="F50" s="143"/>
      <c r="G50" s="37"/>
      <c r="H50" s="37"/>
      <c r="I50" s="37"/>
      <c r="J50" s="37"/>
      <c r="K50" s="427">
        <f t="shared" si="0"/>
        <v>0</v>
      </c>
      <c r="L50" s="37"/>
      <c r="M50" s="37"/>
      <c r="N50" s="143"/>
      <c r="O50" s="37"/>
      <c r="P50" s="37"/>
      <c r="Q50" s="37"/>
      <c r="R50" s="37"/>
      <c r="S50" s="37"/>
      <c r="T50" s="171">
        <f t="shared" si="1"/>
        <v>0</v>
      </c>
      <c r="U50" s="37"/>
      <c r="V50" s="37"/>
      <c r="W50" s="205">
        <f t="shared" si="2"/>
        <v>0</v>
      </c>
      <c r="X50" s="37"/>
      <c r="Y50" s="37"/>
      <c r="Z50" s="37"/>
      <c r="AA50" s="352">
        <f t="shared" si="3"/>
        <v>0</v>
      </c>
      <c r="AB50" s="195"/>
      <c r="AC50" s="195"/>
      <c r="AD50" s="37"/>
      <c r="AE50" s="172">
        <f t="shared" si="4"/>
        <v>0</v>
      </c>
      <c r="AF50" s="143"/>
      <c r="AG50" s="37"/>
      <c r="AH50" s="195"/>
      <c r="AI50" s="195"/>
      <c r="AJ50" s="405">
        <f t="shared" si="5"/>
        <v>0</v>
      </c>
      <c r="AK50" s="143"/>
      <c r="AL50" s="37"/>
      <c r="AM50" s="195"/>
      <c r="AN50" s="195"/>
      <c r="AO50" s="173">
        <f t="shared" si="6"/>
        <v>0</v>
      </c>
      <c r="AP50" s="176">
        <f t="shared" si="7"/>
        <v>0</v>
      </c>
    </row>
    <row r="51" spans="1:42" x14ac:dyDescent="0.3">
      <c r="A51" s="224">
        <v>40</v>
      </c>
      <c r="B51" s="15" t="s">
        <v>34</v>
      </c>
      <c r="C51" s="16" t="s">
        <v>12</v>
      </c>
      <c r="D51" s="37"/>
      <c r="E51" s="143"/>
      <c r="F51" s="143"/>
      <c r="G51" s="37"/>
      <c r="H51" s="37"/>
      <c r="I51" s="37"/>
      <c r="J51" s="37"/>
      <c r="K51" s="427">
        <f t="shared" si="0"/>
        <v>0</v>
      </c>
      <c r="L51" s="37"/>
      <c r="M51" s="37"/>
      <c r="N51" s="143"/>
      <c r="O51" s="37"/>
      <c r="P51" s="37"/>
      <c r="Q51" s="37"/>
      <c r="R51" s="37"/>
      <c r="S51" s="37"/>
      <c r="T51" s="171">
        <f t="shared" si="1"/>
        <v>0</v>
      </c>
      <c r="U51" s="37"/>
      <c r="V51" s="37"/>
      <c r="W51" s="205">
        <f t="shared" si="2"/>
        <v>0</v>
      </c>
      <c r="X51" s="37"/>
      <c r="Y51" s="37"/>
      <c r="Z51" s="37"/>
      <c r="AA51" s="352">
        <f t="shared" si="3"/>
        <v>0</v>
      </c>
      <c r="AB51" s="195"/>
      <c r="AC51" s="195"/>
      <c r="AD51" s="143"/>
      <c r="AE51" s="172">
        <f t="shared" si="4"/>
        <v>0</v>
      </c>
      <c r="AF51" s="143"/>
      <c r="AG51" s="37"/>
      <c r="AH51" s="195"/>
      <c r="AI51" s="195"/>
      <c r="AJ51" s="405">
        <f t="shared" si="5"/>
        <v>0</v>
      </c>
      <c r="AK51" s="143"/>
      <c r="AL51" s="37"/>
      <c r="AM51" s="195"/>
      <c r="AN51" s="195"/>
      <c r="AO51" s="173">
        <f t="shared" si="6"/>
        <v>0</v>
      </c>
      <c r="AP51" s="176">
        <f t="shared" si="7"/>
        <v>0</v>
      </c>
    </row>
    <row r="52" spans="1:42" x14ac:dyDescent="0.3">
      <c r="A52" s="224">
        <v>41</v>
      </c>
      <c r="B52" s="18" t="s">
        <v>35</v>
      </c>
      <c r="C52" s="19" t="s">
        <v>12</v>
      </c>
      <c r="D52" s="37"/>
      <c r="E52" s="143"/>
      <c r="F52" s="143"/>
      <c r="G52" s="37"/>
      <c r="H52" s="37"/>
      <c r="I52" s="37"/>
      <c r="J52" s="37"/>
      <c r="K52" s="427">
        <f t="shared" si="0"/>
        <v>0</v>
      </c>
      <c r="L52" s="37"/>
      <c r="M52" s="37"/>
      <c r="N52" s="143"/>
      <c r="O52" s="37"/>
      <c r="P52" s="37"/>
      <c r="Q52" s="37"/>
      <c r="R52" s="37"/>
      <c r="S52" s="37"/>
      <c r="T52" s="171">
        <f t="shared" si="1"/>
        <v>0</v>
      </c>
      <c r="U52" s="37"/>
      <c r="V52" s="37"/>
      <c r="W52" s="205">
        <f t="shared" si="2"/>
        <v>0</v>
      </c>
      <c r="X52" s="37"/>
      <c r="Y52" s="37"/>
      <c r="Z52" s="37"/>
      <c r="AA52" s="352">
        <f t="shared" si="3"/>
        <v>0</v>
      </c>
      <c r="AB52" s="395">
        <v>0.02</v>
      </c>
      <c r="AC52" s="195"/>
      <c r="AD52" s="37"/>
      <c r="AE52" s="172">
        <f t="shared" si="4"/>
        <v>0.02</v>
      </c>
      <c r="AF52" s="397">
        <v>5.0000000000000001E-3</v>
      </c>
      <c r="AG52" s="37"/>
      <c r="AH52" s="195"/>
      <c r="AI52" s="195"/>
      <c r="AJ52" s="405">
        <f t="shared" si="5"/>
        <v>5.0000000000000001E-3</v>
      </c>
      <c r="AK52" s="397">
        <v>5.0000000000000001E-3</v>
      </c>
      <c r="AL52" s="37"/>
      <c r="AM52" s="195"/>
      <c r="AN52" s="195"/>
      <c r="AO52" s="173">
        <f t="shared" si="6"/>
        <v>0</v>
      </c>
      <c r="AP52" s="176">
        <f t="shared" si="7"/>
        <v>2.5000000000000001E-2</v>
      </c>
    </row>
    <row r="53" spans="1:42" x14ac:dyDescent="0.3">
      <c r="A53" s="224">
        <v>42</v>
      </c>
      <c r="B53" s="21" t="s">
        <v>39</v>
      </c>
      <c r="C53" s="22" t="s">
        <v>12</v>
      </c>
      <c r="D53" s="37"/>
      <c r="E53" s="143"/>
      <c r="F53" s="143"/>
      <c r="G53" s="37"/>
      <c r="H53" s="37"/>
      <c r="I53" s="37"/>
      <c r="J53" s="37"/>
      <c r="K53" s="427">
        <f t="shared" si="0"/>
        <v>0</v>
      </c>
      <c r="L53" s="37"/>
      <c r="M53" s="37"/>
      <c r="N53" s="143"/>
      <c r="O53" s="37"/>
      <c r="P53" s="37"/>
      <c r="Q53" s="37"/>
      <c r="R53" s="37"/>
      <c r="S53" s="37"/>
      <c r="T53" s="171">
        <f t="shared" si="1"/>
        <v>0</v>
      </c>
      <c r="U53" s="37"/>
      <c r="V53" s="37"/>
      <c r="W53" s="205">
        <f t="shared" si="2"/>
        <v>0</v>
      </c>
      <c r="X53" s="37"/>
      <c r="Y53" s="37"/>
      <c r="Z53" s="37"/>
      <c r="AA53" s="352">
        <f t="shared" si="3"/>
        <v>0</v>
      </c>
      <c r="AB53" s="195"/>
      <c r="AC53" s="195"/>
      <c r="AD53" s="37"/>
      <c r="AE53" s="172">
        <f t="shared" si="4"/>
        <v>0</v>
      </c>
      <c r="AF53" s="143"/>
      <c r="AG53" s="37"/>
      <c r="AH53" s="195"/>
      <c r="AI53" s="195"/>
      <c r="AJ53" s="405">
        <f t="shared" si="5"/>
        <v>0</v>
      </c>
      <c r="AK53" s="143"/>
      <c r="AL53" s="37"/>
      <c r="AM53" s="195"/>
      <c r="AN53" s="195"/>
      <c r="AO53" s="173">
        <f t="shared" si="6"/>
        <v>0</v>
      </c>
      <c r="AP53" s="176">
        <f t="shared" si="7"/>
        <v>0</v>
      </c>
    </row>
    <row r="54" spans="1:42" x14ac:dyDescent="0.3">
      <c r="A54" s="224">
        <v>43</v>
      </c>
      <c r="B54" s="18" t="s">
        <v>186</v>
      </c>
      <c r="C54" s="19" t="s">
        <v>12</v>
      </c>
      <c r="D54" s="37"/>
      <c r="E54" s="143"/>
      <c r="F54" s="143"/>
      <c r="G54" s="37"/>
      <c r="H54" s="37"/>
      <c r="I54" s="37"/>
      <c r="J54" s="37"/>
      <c r="K54" s="427">
        <f t="shared" si="0"/>
        <v>0</v>
      </c>
      <c r="L54" s="37"/>
      <c r="M54" s="37"/>
      <c r="N54" s="143"/>
      <c r="O54" s="37"/>
      <c r="P54" s="37"/>
      <c r="Q54" s="37"/>
      <c r="R54" s="37"/>
      <c r="S54" s="37"/>
      <c r="T54" s="171">
        <f t="shared" si="1"/>
        <v>0</v>
      </c>
      <c r="U54" s="37"/>
      <c r="V54" s="37"/>
      <c r="W54" s="205">
        <f t="shared" si="2"/>
        <v>0</v>
      </c>
      <c r="X54" s="37"/>
      <c r="Y54" s="37"/>
      <c r="Z54" s="37"/>
      <c r="AA54" s="352">
        <f t="shared" si="3"/>
        <v>0</v>
      </c>
      <c r="AB54" s="195"/>
      <c r="AC54" s="195"/>
      <c r="AD54" s="37"/>
      <c r="AE54" s="172">
        <f t="shared" si="4"/>
        <v>0</v>
      </c>
      <c r="AF54" s="143"/>
      <c r="AG54" s="37"/>
      <c r="AH54" s="195"/>
      <c r="AI54" s="195"/>
      <c r="AJ54" s="405">
        <f t="shared" si="5"/>
        <v>0</v>
      </c>
      <c r="AK54" s="143"/>
      <c r="AL54" s="37"/>
      <c r="AM54" s="195"/>
      <c r="AN54" s="195"/>
      <c r="AO54" s="173">
        <f t="shared" si="6"/>
        <v>0</v>
      </c>
      <c r="AP54" s="176">
        <f t="shared" si="7"/>
        <v>0</v>
      </c>
    </row>
    <row r="55" spans="1:42" x14ac:dyDescent="0.3">
      <c r="A55" s="224">
        <v>44</v>
      </c>
      <c r="B55" s="15" t="s">
        <v>36</v>
      </c>
      <c r="C55" s="16" t="s">
        <v>12</v>
      </c>
      <c r="D55" s="37"/>
      <c r="E55" s="143"/>
      <c r="F55" s="143"/>
      <c r="G55" s="37"/>
      <c r="H55" s="37"/>
      <c r="I55" s="37"/>
      <c r="J55" s="37"/>
      <c r="K55" s="427">
        <f t="shared" si="0"/>
        <v>0</v>
      </c>
      <c r="L55" s="37"/>
      <c r="M55" s="37"/>
      <c r="N55" s="143"/>
      <c r="O55" s="37"/>
      <c r="P55" s="37"/>
      <c r="Q55" s="37"/>
      <c r="R55" s="37"/>
      <c r="S55" s="37"/>
      <c r="T55" s="171">
        <f t="shared" si="1"/>
        <v>0</v>
      </c>
      <c r="U55" s="37"/>
      <c r="V55" s="37"/>
      <c r="W55" s="205">
        <f t="shared" si="2"/>
        <v>0</v>
      </c>
      <c r="X55" s="37"/>
      <c r="Y55" s="37"/>
      <c r="Z55" s="37"/>
      <c r="AA55" s="352">
        <f t="shared" si="3"/>
        <v>0</v>
      </c>
      <c r="AB55" s="195"/>
      <c r="AC55" s="195"/>
      <c r="AD55" s="37"/>
      <c r="AE55" s="172">
        <f t="shared" si="4"/>
        <v>0</v>
      </c>
      <c r="AF55" s="397">
        <v>7.0000000000000001E-3</v>
      </c>
      <c r="AG55" s="37"/>
      <c r="AH55" s="195"/>
      <c r="AI55" s="195"/>
      <c r="AJ55" s="405">
        <f t="shared" si="5"/>
        <v>7.0000000000000001E-3</v>
      </c>
      <c r="AK55" s="397">
        <v>7.0000000000000001E-3</v>
      </c>
      <c r="AL55" s="37"/>
      <c r="AM55" s="195"/>
      <c r="AN55" s="195"/>
      <c r="AO55" s="173">
        <f t="shared" si="6"/>
        <v>0</v>
      </c>
      <c r="AP55" s="176">
        <f t="shared" si="7"/>
        <v>7.0000000000000001E-3</v>
      </c>
    </row>
    <row r="56" spans="1:42" x14ac:dyDescent="0.3">
      <c r="A56" s="224">
        <v>45</v>
      </c>
      <c r="B56" s="15" t="s">
        <v>37</v>
      </c>
      <c r="C56" s="16" t="s">
        <v>12</v>
      </c>
      <c r="D56" s="434">
        <v>2.9999999999999997E-4</v>
      </c>
      <c r="E56" s="143"/>
      <c r="F56" s="143"/>
      <c r="G56" s="427">
        <v>0.01</v>
      </c>
      <c r="H56" s="37"/>
      <c r="I56" s="37"/>
      <c r="J56" s="37"/>
      <c r="K56" s="427">
        <f t="shared" si="0"/>
        <v>1.03E-2</v>
      </c>
      <c r="L56" s="434">
        <v>5.0000000000000001E-4</v>
      </c>
      <c r="M56" s="37"/>
      <c r="N56" s="143"/>
      <c r="O56" s="37"/>
      <c r="P56" s="427">
        <v>0.01</v>
      </c>
      <c r="Q56" s="37"/>
      <c r="R56" s="37"/>
      <c r="S56" s="37"/>
      <c r="T56" s="171">
        <f t="shared" si="1"/>
        <v>1.0500000000000001E-2</v>
      </c>
      <c r="U56" s="37"/>
      <c r="V56" s="172">
        <v>0.01</v>
      </c>
      <c r="W56" s="205">
        <f t="shared" si="2"/>
        <v>0.01</v>
      </c>
      <c r="X56" s="172">
        <v>5.0000000000000001E-4</v>
      </c>
      <c r="Y56" s="172">
        <v>0.01</v>
      </c>
      <c r="Z56" s="37"/>
      <c r="AA56" s="352">
        <f t="shared" si="3"/>
        <v>1.0500000000000001E-2</v>
      </c>
      <c r="AB56" s="195"/>
      <c r="AC56" s="395">
        <v>0.01</v>
      </c>
      <c r="AD56" s="37"/>
      <c r="AE56" s="172">
        <f t="shared" si="4"/>
        <v>0.01</v>
      </c>
      <c r="AF56" s="143"/>
      <c r="AG56" s="37"/>
      <c r="AH56" s="417">
        <v>0.01</v>
      </c>
      <c r="AI56" s="195"/>
      <c r="AJ56" s="405">
        <f t="shared" si="5"/>
        <v>0.01</v>
      </c>
      <c r="AK56" s="143"/>
      <c r="AL56" s="37"/>
      <c r="AM56" s="417">
        <v>0.01</v>
      </c>
      <c r="AN56" s="195"/>
      <c r="AO56" s="173">
        <f t="shared" si="6"/>
        <v>0</v>
      </c>
      <c r="AP56" s="176">
        <f t="shared" si="7"/>
        <v>6.1300000000000007E-2</v>
      </c>
    </row>
    <row r="57" spans="1:42" x14ac:dyDescent="0.3">
      <c r="A57" s="224">
        <v>46</v>
      </c>
      <c r="B57" s="15" t="s">
        <v>38</v>
      </c>
      <c r="C57" s="16" t="s">
        <v>12</v>
      </c>
      <c r="D57" s="37"/>
      <c r="E57" s="445">
        <v>4.0000000000000002E-4</v>
      </c>
      <c r="F57" s="143"/>
      <c r="G57" s="37"/>
      <c r="H57" s="37"/>
      <c r="I57" s="37"/>
      <c r="J57" s="37"/>
      <c r="K57" s="427">
        <f t="shared" si="0"/>
        <v>4.0000000000000002E-4</v>
      </c>
      <c r="L57" s="37"/>
      <c r="M57" s="37"/>
      <c r="N57" s="445">
        <v>4.0000000000000002E-4</v>
      </c>
      <c r="O57" s="37"/>
      <c r="P57" s="37"/>
      <c r="Q57" s="37"/>
      <c r="R57" s="37"/>
      <c r="S57" s="37"/>
      <c r="T57" s="171">
        <f t="shared" si="1"/>
        <v>4.0000000000000002E-4</v>
      </c>
      <c r="U57" s="37"/>
      <c r="V57" s="37"/>
      <c r="W57" s="205">
        <f t="shared" si="2"/>
        <v>0</v>
      </c>
      <c r="X57" s="172">
        <v>2.9999999999999997E-4</v>
      </c>
      <c r="Y57" s="37"/>
      <c r="Z57" s="37"/>
      <c r="AA57" s="352">
        <f t="shared" si="3"/>
        <v>2.9999999999999997E-4</v>
      </c>
      <c r="AB57" s="395">
        <v>8.0000000000000004E-4</v>
      </c>
      <c r="AC57" s="195"/>
      <c r="AD57" s="37"/>
      <c r="AE57" s="172">
        <f t="shared" si="4"/>
        <v>8.0000000000000004E-4</v>
      </c>
      <c r="AF57" s="397">
        <v>4.0000000000000002E-4</v>
      </c>
      <c r="AG57" s="172">
        <v>7.0000000000000001E-3</v>
      </c>
      <c r="AH57" s="195"/>
      <c r="AI57" s="195"/>
      <c r="AJ57" s="405">
        <f t="shared" si="5"/>
        <v>7.4000000000000003E-3</v>
      </c>
      <c r="AK57" s="397">
        <v>4.0000000000000002E-4</v>
      </c>
      <c r="AL57" s="172">
        <v>7.0000000000000001E-3</v>
      </c>
      <c r="AM57" s="195"/>
      <c r="AN57" s="195"/>
      <c r="AO57" s="173">
        <f t="shared" si="6"/>
        <v>0</v>
      </c>
      <c r="AP57" s="176">
        <f t="shared" si="7"/>
        <v>9.2999999999999992E-3</v>
      </c>
    </row>
    <row r="58" spans="1:42" x14ac:dyDescent="0.3">
      <c r="A58" s="224">
        <v>47</v>
      </c>
      <c r="B58" s="15" t="s">
        <v>14</v>
      </c>
      <c r="C58" s="16" t="s">
        <v>12</v>
      </c>
      <c r="D58" s="37"/>
      <c r="E58" s="143"/>
      <c r="F58" s="143"/>
      <c r="G58" s="37"/>
      <c r="H58" s="37"/>
      <c r="I58" s="37"/>
      <c r="J58" s="37"/>
      <c r="K58" s="427">
        <f t="shared" si="0"/>
        <v>0</v>
      </c>
      <c r="L58" s="37"/>
      <c r="M58" s="37"/>
      <c r="N58" s="143"/>
      <c r="O58" s="37"/>
      <c r="P58" s="37"/>
      <c r="Q58" s="37"/>
      <c r="R58" s="37"/>
      <c r="S58" s="37"/>
      <c r="T58" s="171">
        <f t="shared" si="1"/>
        <v>0</v>
      </c>
      <c r="U58" s="37"/>
      <c r="V58" s="37"/>
      <c r="W58" s="205">
        <f t="shared" si="2"/>
        <v>0</v>
      </c>
      <c r="X58" s="37"/>
      <c r="Y58" s="37"/>
      <c r="Z58" s="37"/>
      <c r="AA58" s="352">
        <f t="shared" si="3"/>
        <v>0</v>
      </c>
      <c r="AB58" s="195"/>
      <c r="AC58" s="195"/>
      <c r="AD58" s="37"/>
      <c r="AE58" s="172">
        <f t="shared" si="4"/>
        <v>0</v>
      </c>
      <c r="AF58" s="143"/>
      <c r="AG58" s="37"/>
      <c r="AH58" s="195"/>
      <c r="AI58" s="195"/>
      <c r="AJ58" s="405">
        <f t="shared" si="5"/>
        <v>0</v>
      </c>
      <c r="AK58" s="143"/>
      <c r="AL58" s="37"/>
      <c r="AM58" s="195"/>
      <c r="AN58" s="195"/>
      <c r="AO58" s="173">
        <f t="shared" si="6"/>
        <v>0</v>
      </c>
      <c r="AP58" s="176">
        <f t="shared" si="7"/>
        <v>0</v>
      </c>
    </row>
    <row r="59" spans="1:42" x14ac:dyDescent="0.3">
      <c r="A59" s="224">
        <v>48</v>
      </c>
      <c r="B59" s="21" t="s">
        <v>187</v>
      </c>
      <c r="C59" s="16" t="s">
        <v>12</v>
      </c>
      <c r="D59" s="37"/>
      <c r="E59" s="143"/>
      <c r="F59" s="143"/>
      <c r="G59" s="37"/>
      <c r="H59" s="37"/>
      <c r="I59" s="37"/>
      <c r="J59" s="37"/>
      <c r="K59" s="427">
        <f t="shared" si="0"/>
        <v>0</v>
      </c>
      <c r="L59" s="37"/>
      <c r="M59" s="37"/>
      <c r="N59" s="143"/>
      <c r="O59" s="37"/>
      <c r="P59" s="37"/>
      <c r="Q59" s="37"/>
      <c r="R59" s="37"/>
      <c r="S59" s="37"/>
      <c r="T59" s="171">
        <f t="shared" si="1"/>
        <v>0</v>
      </c>
      <c r="U59" s="37"/>
      <c r="V59" s="37"/>
      <c r="W59" s="205">
        <f t="shared" si="2"/>
        <v>0</v>
      </c>
      <c r="X59" s="37"/>
      <c r="Y59" s="37"/>
      <c r="Z59" s="37"/>
      <c r="AA59" s="352">
        <f t="shared" si="3"/>
        <v>0</v>
      </c>
      <c r="AB59" s="195"/>
      <c r="AC59" s="195"/>
      <c r="AD59" s="37"/>
      <c r="AE59" s="172">
        <f t="shared" si="4"/>
        <v>0</v>
      </c>
      <c r="AF59" s="143"/>
      <c r="AG59" s="37"/>
      <c r="AH59" s="195"/>
      <c r="AI59" s="195"/>
      <c r="AJ59" s="405">
        <f t="shared" si="5"/>
        <v>0</v>
      </c>
      <c r="AK59" s="143"/>
      <c r="AL59" s="37"/>
      <c r="AM59" s="195"/>
      <c r="AN59" s="195"/>
      <c r="AO59" s="173">
        <f t="shared" si="6"/>
        <v>0</v>
      </c>
      <c r="AP59" s="176">
        <f t="shared" si="7"/>
        <v>0</v>
      </c>
    </row>
    <row r="60" spans="1:42" x14ac:dyDescent="0.3">
      <c r="A60" s="224">
        <v>49</v>
      </c>
      <c r="B60" s="21" t="s">
        <v>188</v>
      </c>
      <c r="C60" s="16" t="s">
        <v>12</v>
      </c>
      <c r="D60" s="37"/>
      <c r="E60" s="143"/>
      <c r="F60" s="143"/>
      <c r="G60" s="37"/>
      <c r="H60" s="37"/>
      <c r="I60" s="37"/>
      <c r="J60" s="37"/>
      <c r="K60" s="427">
        <f t="shared" si="0"/>
        <v>0</v>
      </c>
      <c r="L60" s="37"/>
      <c r="M60" s="37"/>
      <c r="N60" s="143"/>
      <c r="O60" s="37"/>
      <c r="P60" s="37"/>
      <c r="Q60" s="37"/>
      <c r="R60" s="37"/>
      <c r="S60" s="37"/>
      <c r="T60" s="171">
        <f t="shared" si="1"/>
        <v>0</v>
      </c>
      <c r="U60" s="37"/>
      <c r="V60" s="37"/>
      <c r="W60" s="205">
        <f t="shared" si="2"/>
        <v>0</v>
      </c>
      <c r="X60" s="37"/>
      <c r="Y60" s="37"/>
      <c r="Z60" s="37"/>
      <c r="AA60" s="352">
        <f t="shared" si="3"/>
        <v>0</v>
      </c>
      <c r="AB60" s="195"/>
      <c r="AC60" s="195"/>
      <c r="AD60" s="37"/>
      <c r="AE60" s="172">
        <f t="shared" si="4"/>
        <v>0</v>
      </c>
      <c r="AF60" s="143"/>
      <c r="AG60" s="37"/>
      <c r="AH60" s="195"/>
      <c r="AI60" s="195"/>
      <c r="AJ60" s="405">
        <f t="shared" si="5"/>
        <v>0</v>
      </c>
      <c r="AK60" s="143"/>
      <c r="AL60" s="37"/>
      <c r="AM60" s="195"/>
      <c r="AN60" s="195"/>
      <c r="AO60" s="173">
        <f t="shared" si="6"/>
        <v>0</v>
      </c>
      <c r="AP60" s="176">
        <f t="shared" si="7"/>
        <v>0</v>
      </c>
    </row>
    <row r="61" spans="1:42" x14ac:dyDescent="0.3">
      <c r="A61" s="233"/>
      <c r="B61" s="63" t="s">
        <v>51</v>
      </c>
      <c r="C61" s="7"/>
      <c r="D61" s="37"/>
      <c r="E61" s="143"/>
      <c r="F61" s="143"/>
      <c r="G61" s="37"/>
      <c r="H61" s="37"/>
      <c r="I61" s="37"/>
      <c r="J61" s="37"/>
      <c r="K61" s="427">
        <f t="shared" si="0"/>
        <v>0</v>
      </c>
      <c r="L61" s="37"/>
      <c r="M61" s="37"/>
      <c r="N61" s="143"/>
      <c r="O61" s="37"/>
      <c r="P61" s="37"/>
      <c r="Q61" s="37"/>
      <c r="R61" s="37"/>
      <c r="S61" s="37"/>
      <c r="T61" s="171">
        <f t="shared" si="1"/>
        <v>0</v>
      </c>
      <c r="U61" s="37"/>
      <c r="V61" s="37"/>
      <c r="W61" s="205">
        <f t="shared" si="2"/>
        <v>0</v>
      </c>
      <c r="X61" s="37"/>
      <c r="Y61" s="37"/>
      <c r="Z61" s="37"/>
      <c r="AA61" s="352">
        <f t="shared" si="3"/>
        <v>0</v>
      </c>
      <c r="AB61" s="195"/>
      <c r="AC61" s="195"/>
      <c r="AD61" s="37"/>
      <c r="AE61" s="172">
        <f t="shared" si="4"/>
        <v>0</v>
      </c>
      <c r="AF61" s="143"/>
      <c r="AG61" s="37"/>
      <c r="AH61" s="195"/>
      <c r="AI61" s="195"/>
      <c r="AJ61" s="405">
        <f t="shared" si="5"/>
        <v>0</v>
      </c>
      <c r="AK61" s="143"/>
      <c r="AL61" s="37"/>
      <c r="AM61" s="195"/>
      <c r="AN61" s="195"/>
      <c r="AO61" s="173">
        <f t="shared" si="6"/>
        <v>0</v>
      </c>
      <c r="AP61" s="176">
        <f t="shared" si="7"/>
        <v>0</v>
      </c>
    </row>
    <row r="62" spans="1:42" x14ac:dyDescent="0.3">
      <c r="A62" s="227">
        <v>50</v>
      </c>
      <c r="B62" s="18" t="s">
        <v>52</v>
      </c>
      <c r="C62" s="19" t="s">
        <v>12</v>
      </c>
      <c r="D62" s="37"/>
      <c r="E62" s="143"/>
      <c r="F62" s="143"/>
      <c r="G62" s="37"/>
      <c r="H62" s="37"/>
      <c r="I62" s="37"/>
      <c r="J62" s="37"/>
      <c r="K62" s="427">
        <f t="shared" si="0"/>
        <v>0</v>
      </c>
      <c r="L62" s="37"/>
      <c r="M62" s="37"/>
      <c r="N62" s="143"/>
      <c r="O62" s="37"/>
      <c r="P62" s="37"/>
      <c r="Q62" s="37"/>
      <c r="R62" s="37"/>
      <c r="S62" s="37"/>
      <c r="T62" s="171">
        <f t="shared" si="1"/>
        <v>0</v>
      </c>
      <c r="U62" s="37"/>
      <c r="V62" s="37"/>
      <c r="W62" s="205">
        <f t="shared" si="2"/>
        <v>0</v>
      </c>
      <c r="X62" s="37"/>
      <c r="Y62" s="37"/>
      <c r="Z62" s="37"/>
      <c r="AA62" s="352">
        <f t="shared" si="3"/>
        <v>0</v>
      </c>
      <c r="AB62" s="195"/>
      <c r="AC62" s="195"/>
      <c r="AD62" s="37"/>
      <c r="AE62" s="172">
        <f t="shared" si="4"/>
        <v>0</v>
      </c>
      <c r="AF62" s="143"/>
      <c r="AG62" s="37"/>
      <c r="AH62" s="195"/>
      <c r="AI62" s="195"/>
      <c r="AJ62" s="405">
        <f t="shared" si="5"/>
        <v>0</v>
      </c>
      <c r="AK62" s="143"/>
      <c r="AL62" s="37"/>
      <c r="AM62" s="195"/>
      <c r="AN62" s="195"/>
      <c r="AO62" s="173">
        <f t="shared" si="6"/>
        <v>0</v>
      </c>
      <c r="AP62" s="176">
        <f t="shared" si="7"/>
        <v>0</v>
      </c>
    </row>
    <row r="63" spans="1:42" x14ac:dyDescent="0.3">
      <c r="A63" s="227">
        <v>51</v>
      </c>
      <c r="B63" s="18" t="s">
        <v>189</v>
      </c>
      <c r="C63" s="19" t="s">
        <v>12</v>
      </c>
      <c r="D63" s="37"/>
      <c r="E63" s="143"/>
      <c r="F63" s="143"/>
      <c r="G63" s="37"/>
      <c r="H63" s="37"/>
      <c r="I63" s="37"/>
      <c r="J63" s="37"/>
      <c r="K63" s="427">
        <f t="shared" si="0"/>
        <v>0</v>
      </c>
      <c r="L63" s="37"/>
      <c r="M63" s="37"/>
      <c r="N63" s="143"/>
      <c r="O63" s="37"/>
      <c r="P63" s="37"/>
      <c r="Q63" s="37"/>
      <c r="R63" s="37"/>
      <c r="S63" s="37"/>
      <c r="T63" s="171">
        <f t="shared" si="1"/>
        <v>0</v>
      </c>
      <c r="U63" s="37"/>
      <c r="V63" s="37"/>
      <c r="W63" s="205">
        <f t="shared" si="2"/>
        <v>0</v>
      </c>
      <c r="X63" s="37"/>
      <c r="Y63" s="37"/>
      <c r="Z63" s="37"/>
      <c r="AA63" s="352">
        <f t="shared" si="3"/>
        <v>0</v>
      </c>
      <c r="AB63" s="195"/>
      <c r="AC63" s="195"/>
      <c r="AD63" s="37"/>
      <c r="AE63" s="172">
        <f t="shared" si="4"/>
        <v>0</v>
      </c>
      <c r="AF63" s="143"/>
      <c r="AG63" s="37"/>
      <c r="AH63" s="195"/>
      <c r="AI63" s="195"/>
      <c r="AJ63" s="405">
        <f t="shared" si="5"/>
        <v>0</v>
      </c>
      <c r="AK63" s="143"/>
      <c r="AL63" s="37"/>
      <c r="AM63" s="195"/>
      <c r="AN63" s="195"/>
      <c r="AO63" s="173">
        <f t="shared" si="6"/>
        <v>0</v>
      </c>
      <c r="AP63" s="176">
        <f t="shared" si="7"/>
        <v>0</v>
      </c>
    </row>
    <row r="64" spans="1:42" x14ac:dyDescent="0.3">
      <c r="A64" s="227">
        <v>52</v>
      </c>
      <c r="B64" s="18" t="s">
        <v>101</v>
      </c>
      <c r="C64" s="19" t="s">
        <v>12</v>
      </c>
      <c r="D64" s="37"/>
      <c r="E64" s="37"/>
      <c r="F64" s="143"/>
      <c r="G64" s="37"/>
      <c r="H64" s="37"/>
      <c r="I64" s="37"/>
      <c r="J64" s="37"/>
      <c r="K64" s="427">
        <f t="shared" si="0"/>
        <v>0</v>
      </c>
      <c r="L64" s="37"/>
      <c r="M64" s="37"/>
      <c r="N64" s="37"/>
      <c r="O64" s="37"/>
      <c r="P64" s="37"/>
      <c r="Q64" s="37"/>
      <c r="R64" s="37"/>
      <c r="S64" s="37"/>
      <c r="T64" s="171">
        <f t="shared" si="1"/>
        <v>0</v>
      </c>
      <c r="U64" s="37"/>
      <c r="V64" s="37"/>
      <c r="W64" s="205">
        <f t="shared" si="2"/>
        <v>0</v>
      </c>
      <c r="X64" s="37"/>
      <c r="Y64" s="37"/>
      <c r="Z64" s="37"/>
      <c r="AA64" s="352">
        <f t="shared" si="3"/>
        <v>0</v>
      </c>
      <c r="AB64" s="195"/>
      <c r="AC64" s="195"/>
      <c r="AD64" s="37"/>
      <c r="AE64" s="172">
        <f t="shared" si="4"/>
        <v>0</v>
      </c>
      <c r="AF64" s="37"/>
      <c r="AG64" s="37"/>
      <c r="AH64" s="195"/>
      <c r="AI64" s="195"/>
      <c r="AJ64" s="405">
        <f t="shared" si="5"/>
        <v>0</v>
      </c>
      <c r="AK64" s="37"/>
      <c r="AL64" s="37"/>
      <c r="AM64" s="195"/>
      <c r="AN64" s="195"/>
      <c r="AO64" s="173">
        <f t="shared" si="6"/>
        <v>0</v>
      </c>
      <c r="AP64" s="176">
        <f t="shared" si="7"/>
        <v>0</v>
      </c>
    </row>
    <row r="65" spans="1:42" x14ac:dyDescent="0.3">
      <c r="A65" s="227">
        <v>53</v>
      </c>
      <c r="B65" s="18" t="s">
        <v>215</v>
      </c>
      <c r="C65" s="19" t="s">
        <v>12</v>
      </c>
      <c r="D65" s="37"/>
      <c r="E65" s="37"/>
      <c r="F65" s="143"/>
      <c r="G65" s="37"/>
      <c r="H65" s="37"/>
      <c r="I65" s="37"/>
      <c r="J65" s="37"/>
      <c r="K65" s="427">
        <f t="shared" si="0"/>
        <v>0</v>
      </c>
      <c r="L65" s="37"/>
      <c r="M65" s="37"/>
      <c r="N65" s="37"/>
      <c r="O65" s="37"/>
      <c r="P65" s="37"/>
      <c r="Q65" s="37"/>
      <c r="R65" s="37"/>
      <c r="S65" s="37"/>
      <c r="T65" s="171">
        <f t="shared" si="1"/>
        <v>0</v>
      </c>
      <c r="U65" s="37"/>
      <c r="V65" s="37"/>
      <c r="W65" s="205">
        <f t="shared" si="2"/>
        <v>0</v>
      </c>
      <c r="X65" s="37"/>
      <c r="Y65" s="37"/>
      <c r="Z65" s="37"/>
      <c r="AA65" s="352">
        <f t="shared" si="3"/>
        <v>0</v>
      </c>
      <c r="AB65" s="195"/>
      <c r="AC65" s="195"/>
      <c r="AD65" s="37"/>
      <c r="AE65" s="172">
        <f t="shared" si="4"/>
        <v>0</v>
      </c>
      <c r="AF65" s="37"/>
      <c r="AG65" s="37"/>
      <c r="AH65" s="195"/>
      <c r="AI65" s="195"/>
      <c r="AJ65" s="405">
        <f t="shared" si="5"/>
        <v>0</v>
      </c>
      <c r="AK65" s="37"/>
      <c r="AL65" s="37"/>
      <c r="AM65" s="195"/>
      <c r="AN65" s="195"/>
      <c r="AO65" s="173">
        <f t="shared" si="6"/>
        <v>0</v>
      </c>
      <c r="AP65" s="176">
        <f t="shared" si="7"/>
        <v>0</v>
      </c>
    </row>
    <row r="66" spans="1:42" x14ac:dyDescent="0.3">
      <c r="A66" s="227">
        <v>54</v>
      </c>
      <c r="B66" s="15" t="s">
        <v>91</v>
      </c>
      <c r="C66" s="24" t="s">
        <v>12</v>
      </c>
      <c r="D66" s="37"/>
      <c r="E66" s="37"/>
      <c r="F66" s="143"/>
      <c r="G66" s="37"/>
      <c r="H66" s="37"/>
      <c r="I66" s="37"/>
      <c r="J66" s="37"/>
      <c r="K66" s="427">
        <f t="shared" si="0"/>
        <v>0</v>
      </c>
      <c r="L66" s="37"/>
      <c r="M66" s="37"/>
      <c r="N66" s="37"/>
      <c r="O66" s="37"/>
      <c r="P66" s="37"/>
      <c r="Q66" s="37"/>
      <c r="R66" s="37"/>
      <c r="S66" s="37"/>
      <c r="T66" s="171">
        <f t="shared" si="1"/>
        <v>0</v>
      </c>
      <c r="U66" s="37"/>
      <c r="V66" s="37"/>
      <c r="W66" s="205">
        <f t="shared" si="2"/>
        <v>0</v>
      </c>
      <c r="X66" s="37"/>
      <c r="Y66" s="37"/>
      <c r="Z66" s="37"/>
      <c r="AA66" s="352">
        <f t="shared" si="3"/>
        <v>0</v>
      </c>
      <c r="AB66" s="195"/>
      <c r="AC66" s="195"/>
      <c r="AD66" s="37"/>
      <c r="AE66" s="172">
        <f t="shared" si="4"/>
        <v>0</v>
      </c>
      <c r="AF66" s="37"/>
      <c r="AG66" s="37"/>
      <c r="AH66" s="195"/>
      <c r="AI66" s="195"/>
      <c r="AJ66" s="405">
        <f t="shared" si="5"/>
        <v>0</v>
      </c>
      <c r="AK66" s="37"/>
      <c r="AL66" s="37"/>
      <c r="AM66" s="195"/>
      <c r="AN66" s="195"/>
      <c r="AO66" s="173">
        <f t="shared" si="6"/>
        <v>0</v>
      </c>
      <c r="AP66" s="176">
        <f t="shared" si="7"/>
        <v>0</v>
      </c>
    </row>
    <row r="67" spans="1:42" x14ac:dyDescent="0.3">
      <c r="A67" s="227">
        <v>55</v>
      </c>
      <c r="B67" s="46" t="s">
        <v>122</v>
      </c>
      <c r="C67" s="24" t="s">
        <v>12</v>
      </c>
      <c r="D67" s="434">
        <v>8.1500000000000003E-2</v>
      </c>
      <c r="E67" s="37"/>
      <c r="F67" s="143"/>
      <c r="G67" s="37"/>
      <c r="H67" s="37"/>
      <c r="I67" s="37"/>
      <c r="J67" s="37"/>
      <c r="K67" s="427">
        <f t="shared" si="0"/>
        <v>8.1500000000000003E-2</v>
      </c>
      <c r="L67" s="434">
        <v>0.13585</v>
      </c>
      <c r="M67" s="37"/>
      <c r="N67" s="37"/>
      <c r="O67" s="37"/>
      <c r="P67" s="37"/>
      <c r="Q67" s="37"/>
      <c r="R67" s="37"/>
      <c r="S67" s="37"/>
      <c r="T67" s="171">
        <f t="shared" si="1"/>
        <v>0.13585</v>
      </c>
      <c r="U67" s="37"/>
      <c r="V67" s="37"/>
      <c r="W67" s="205">
        <f t="shared" si="2"/>
        <v>0</v>
      </c>
      <c r="X67" s="37"/>
      <c r="Y67" s="37"/>
      <c r="Z67" s="37"/>
      <c r="AA67" s="352">
        <f t="shared" si="3"/>
        <v>0</v>
      </c>
      <c r="AB67" s="195"/>
      <c r="AC67" s="195"/>
      <c r="AD67" s="37"/>
      <c r="AE67" s="172">
        <f t="shared" si="4"/>
        <v>0</v>
      </c>
      <c r="AF67" s="37"/>
      <c r="AG67" s="37"/>
      <c r="AH67" s="195"/>
      <c r="AI67" s="195"/>
      <c r="AJ67" s="405">
        <f t="shared" si="5"/>
        <v>0</v>
      </c>
      <c r="AK67" s="37"/>
      <c r="AL67" s="37"/>
      <c r="AM67" s="195"/>
      <c r="AN67" s="195"/>
      <c r="AO67" s="173">
        <f t="shared" si="6"/>
        <v>0</v>
      </c>
      <c r="AP67" s="176">
        <f t="shared" si="7"/>
        <v>0.21734999999999999</v>
      </c>
    </row>
    <row r="68" spans="1:42" x14ac:dyDescent="0.3">
      <c r="A68" s="227">
        <v>56</v>
      </c>
      <c r="B68" s="18" t="s">
        <v>53</v>
      </c>
      <c r="C68" s="24" t="s">
        <v>12</v>
      </c>
      <c r="D68" s="37"/>
      <c r="E68" s="37"/>
      <c r="F68" s="143"/>
      <c r="G68" s="37"/>
      <c r="H68" s="37"/>
      <c r="I68" s="37"/>
      <c r="J68" s="37"/>
      <c r="K68" s="427">
        <f t="shared" si="0"/>
        <v>0</v>
      </c>
      <c r="L68" s="37"/>
      <c r="M68" s="37"/>
      <c r="N68" s="37"/>
      <c r="O68" s="37"/>
      <c r="P68" s="37"/>
      <c r="Q68" s="37"/>
      <c r="R68" s="37"/>
      <c r="S68" s="37"/>
      <c r="T68" s="171">
        <f t="shared" si="1"/>
        <v>0</v>
      </c>
      <c r="U68" s="37"/>
      <c r="V68" s="37"/>
      <c r="W68" s="205">
        <f t="shared" si="2"/>
        <v>0</v>
      </c>
      <c r="X68" s="37"/>
      <c r="Y68" s="37"/>
      <c r="Z68" s="37"/>
      <c r="AA68" s="352">
        <f t="shared" si="3"/>
        <v>0</v>
      </c>
      <c r="AB68" s="195"/>
      <c r="AC68" s="195"/>
      <c r="AD68" s="37"/>
      <c r="AE68" s="172">
        <f t="shared" si="4"/>
        <v>0</v>
      </c>
      <c r="AF68" s="37"/>
      <c r="AG68" s="37"/>
      <c r="AH68" s="195"/>
      <c r="AI68" s="195"/>
      <c r="AJ68" s="405">
        <f t="shared" si="5"/>
        <v>0</v>
      </c>
      <c r="AK68" s="37"/>
      <c r="AL68" s="37"/>
      <c r="AM68" s="195"/>
      <c r="AN68" s="195"/>
      <c r="AO68" s="173">
        <f t="shared" si="6"/>
        <v>0</v>
      </c>
      <c r="AP68" s="176">
        <f t="shared" si="7"/>
        <v>0</v>
      </c>
    </row>
    <row r="69" spans="1:42" x14ac:dyDescent="0.3">
      <c r="A69" s="227">
        <v>57</v>
      </c>
      <c r="B69" s="15" t="s">
        <v>54</v>
      </c>
      <c r="C69" s="16" t="s">
        <v>12</v>
      </c>
      <c r="D69" s="37"/>
      <c r="E69" s="37"/>
      <c r="F69" s="143"/>
      <c r="G69" s="37"/>
      <c r="H69" s="37"/>
      <c r="I69" s="37"/>
      <c r="J69" s="37"/>
      <c r="K69" s="427">
        <f t="shared" si="0"/>
        <v>0</v>
      </c>
      <c r="L69" s="37"/>
      <c r="M69" s="37"/>
      <c r="N69" s="37"/>
      <c r="O69" s="37"/>
      <c r="P69" s="37"/>
      <c r="Q69" s="37"/>
      <c r="R69" s="37"/>
      <c r="S69" s="37"/>
      <c r="T69" s="171">
        <f t="shared" si="1"/>
        <v>0</v>
      </c>
      <c r="U69" s="37"/>
      <c r="V69" s="37"/>
      <c r="W69" s="205">
        <f t="shared" si="2"/>
        <v>0</v>
      </c>
      <c r="X69" s="37"/>
      <c r="Y69" s="37"/>
      <c r="Z69" s="37"/>
      <c r="AA69" s="352">
        <f t="shared" si="3"/>
        <v>0</v>
      </c>
      <c r="AB69" s="195"/>
      <c r="AC69" s="195"/>
      <c r="AD69" s="37"/>
      <c r="AE69" s="172">
        <f t="shared" si="4"/>
        <v>0</v>
      </c>
      <c r="AF69" s="37"/>
      <c r="AG69" s="37"/>
      <c r="AH69" s="195"/>
      <c r="AI69" s="195"/>
      <c r="AJ69" s="405">
        <f t="shared" si="5"/>
        <v>0</v>
      </c>
      <c r="AK69" s="37"/>
      <c r="AL69" s="37"/>
      <c r="AM69" s="195"/>
      <c r="AN69" s="195"/>
      <c r="AO69" s="173">
        <f t="shared" si="6"/>
        <v>0</v>
      </c>
      <c r="AP69" s="176">
        <f t="shared" si="7"/>
        <v>0</v>
      </c>
    </row>
    <row r="70" spans="1:42" x14ac:dyDescent="0.3">
      <c r="A70" s="227">
        <v>58</v>
      </c>
      <c r="B70" s="15" t="s">
        <v>55</v>
      </c>
      <c r="C70" s="16" t="s">
        <v>12</v>
      </c>
      <c r="D70" s="37"/>
      <c r="E70" s="37"/>
      <c r="F70" s="143"/>
      <c r="G70" s="37"/>
      <c r="H70" s="37"/>
      <c r="I70" s="37"/>
      <c r="J70" s="37"/>
      <c r="K70" s="427">
        <f t="shared" si="0"/>
        <v>0</v>
      </c>
      <c r="L70" s="37"/>
      <c r="M70" s="37"/>
      <c r="N70" s="37"/>
      <c r="O70" s="37"/>
      <c r="P70" s="37"/>
      <c r="Q70" s="37"/>
      <c r="R70" s="37"/>
      <c r="S70" s="37"/>
      <c r="T70" s="171">
        <f t="shared" si="1"/>
        <v>0</v>
      </c>
      <c r="U70" s="37"/>
      <c r="V70" s="37"/>
      <c r="W70" s="205">
        <f t="shared" si="2"/>
        <v>0</v>
      </c>
      <c r="X70" s="37"/>
      <c r="Y70" s="37"/>
      <c r="Z70" s="37"/>
      <c r="AA70" s="352">
        <f t="shared" si="3"/>
        <v>0</v>
      </c>
      <c r="AB70" s="195"/>
      <c r="AC70" s="195"/>
      <c r="AD70" s="37"/>
      <c r="AE70" s="172">
        <f t="shared" si="4"/>
        <v>0</v>
      </c>
      <c r="AF70" s="37"/>
      <c r="AG70" s="37"/>
      <c r="AH70" s="195"/>
      <c r="AI70" s="195"/>
      <c r="AJ70" s="405">
        <f t="shared" si="5"/>
        <v>0</v>
      </c>
      <c r="AK70" s="37"/>
      <c r="AL70" s="37"/>
      <c r="AM70" s="195"/>
      <c r="AN70" s="195"/>
      <c r="AO70" s="173">
        <f t="shared" si="6"/>
        <v>0</v>
      </c>
      <c r="AP70" s="176">
        <f t="shared" si="7"/>
        <v>0</v>
      </c>
    </row>
    <row r="71" spans="1:42" x14ac:dyDescent="0.3">
      <c r="A71" s="227">
        <v>59</v>
      </c>
      <c r="B71" s="15" t="s">
        <v>56</v>
      </c>
      <c r="C71" s="16" t="s">
        <v>12</v>
      </c>
      <c r="D71" s="37"/>
      <c r="E71" s="434">
        <v>2E-3</v>
      </c>
      <c r="F71" s="143"/>
      <c r="G71" s="37"/>
      <c r="H71" s="37"/>
      <c r="I71" s="37"/>
      <c r="J71" s="37"/>
      <c r="K71" s="427">
        <f t="shared" si="0"/>
        <v>2E-3</v>
      </c>
      <c r="L71" s="37"/>
      <c r="M71" s="37"/>
      <c r="N71" s="434">
        <v>2E-3</v>
      </c>
      <c r="O71" s="37"/>
      <c r="P71" s="37"/>
      <c r="Q71" s="37"/>
      <c r="R71" s="37"/>
      <c r="S71" s="37"/>
      <c r="T71" s="171">
        <f t="shared" si="1"/>
        <v>2E-3</v>
      </c>
      <c r="U71" s="37"/>
      <c r="V71" s="37"/>
      <c r="W71" s="205">
        <f t="shared" si="2"/>
        <v>0</v>
      </c>
      <c r="X71" s="37"/>
      <c r="Y71" s="37"/>
      <c r="Z71" s="37"/>
      <c r="AA71" s="352">
        <f t="shared" si="3"/>
        <v>0</v>
      </c>
      <c r="AB71" s="395">
        <v>3.0000000000000001E-3</v>
      </c>
      <c r="AC71" s="195"/>
      <c r="AD71" s="37"/>
      <c r="AE71" s="172">
        <f t="shared" si="4"/>
        <v>3.0000000000000001E-3</v>
      </c>
      <c r="AF71" s="172">
        <v>1.6000000000000001E-3</v>
      </c>
      <c r="AG71" s="37"/>
      <c r="AH71" s="195"/>
      <c r="AI71" s="195"/>
      <c r="AJ71" s="405">
        <f t="shared" si="5"/>
        <v>1.6000000000000001E-3</v>
      </c>
      <c r="AK71" s="172">
        <v>1.6000000000000001E-3</v>
      </c>
      <c r="AL71" s="37"/>
      <c r="AM71" s="195"/>
      <c r="AN71" s="195"/>
      <c r="AO71" s="173">
        <f t="shared" si="6"/>
        <v>0</v>
      </c>
      <c r="AP71" s="176">
        <f t="shared" si="7"/>
        <v>8.6E-3</v>
      </c>
    </row>
    <row r="72" spans="1:42" x14ac:dyDescent="0.3">
      <c r="A72" s="227">
        <v>60</v>
      </c>
      <c r="B72" s="46" t="s">
        <v>108</v>
      </c>
      <c r="C72" s="54" t="s">
        <v>12</v>
      </c>
      <c r="D72" s="37"/>
      <c r="E72" s="37"/>
      <c r="F72" s="143"/>
      <c r="G72" s="37"/>
      <c r="H72" s="37"/>
      <c r="I72" s="37"/>
      <c r="J72" s="37"/>
      <c r="K72" s="427">
        <f t="shared" ref="K72:K135" si="8">(D72+E72+F72+G72+H72)*$K$5</f>
        <v>0</v>
      </c>
      <c r="L72" s="37"/>
      <c r="M72" s="37"/>
      <c r="N72" s="37"/>
      <c r="O72" s="37"/>
      <c r="P72" s="37"/>
      <c r="Q72" s="37"/>
      <c r="R72" s="37"/>
      <c r="S72" s="37"/>
      <c r="T72" s="171">
        <f t="shared" ref="T72:T135" si="9">(Q72+P72+O72+N72+L72)*$T$5</f>
        <v>0</v>
      </c>
      <c r="U72" s="37"/>
      <c r="V72" s="37"/>
      <c r="W72" s="205">
        <f t="shared" ref="W72:W135" si="10">(V72+U72)*$W$5</f>
        <v>0</v>
      </c>
      <c r="X72" s="37"/>
      <c r="Y72" s="37"/>
      <c r="Z72" s="37"/>
      <c r="AA72" s="352">
        <f t="shared" ref="AA72:AA135" si="11">(Z72+Y72+X72)*$AA$5</f>
        <v>0</v>
      </c>
      <c r="AB72" s="195"/>
      <c r="AC72" s="195"/>
      <c r="AD72" s="37"/>
      <c r="AE72" s="172">
        <f t="shared" ref="AE72:AE135" si="12">(AC72+AB72+AD72)*$AE$5</f>
        <v>0</v>
      </c>
      <c r="AF72" s="37"/>
      <c r="AG72" s="37"/>
      <c r="AH72" s="195"/>
      <c r="AI72" s="195"/>
      <c r="AJ72" s="405">
        <f t="shared" ref="AJ72:AJ135" si="13">(AF72+AG72+AH72+AI72)*$AJ$5</f>
        <v>0</v>
      </c>
      <c r="AK72" s="37"/>
      <c r="AL72" s="37"/>
      <c r="AM72" s="195"/>
      <c r="AN72" s="195"/>
      <c r="AO72" s="173">
        <f t="shared" ref="AO72:AO135" si="14">(AN72+AM72+AL72+AK72)*$AO$5</f>
        <v>0</v>
      </c>
      <c r="AP72" s="176">
        <f t="shared" ref="AP72:AP135" si="15">AO72+AJ72+AE72+AA72+W72+T72+K72</f>
        <v>0</v>
      </c>
    </row>
    <row r="73" spans="1:42" x14ac:dyDescent="0.3">
      <c r="A73" s="224"/>
      <c r="B73" s="253" t="s">
        <v>194</v>
      </c>
      <c r="C73" s="7"/>
      <c r="D73" s="37"/>
      <c r="E73" s="37"/>
      <c r="F73" s="143"/>
      <c r="G73" s="37"/>
      <c r="H73" s="37"/>
      <c r="I73" s="37"/>
      <c r="J73" s="37"/>
      <c r="K73" s="427">
        <f t="shared" si="8"/>
        <v>0</v>
      </c>
      <c r="L73" s="37"/>
      <c r="M73" s="37"/>
      <c r="N73" s="37"/>
      <c r="O73" s="37"/>
      <c r="P73" s="37"/>
      <c r="Q73" s="37"/>
      <c r="R73" s="37"/>
      <c r="S73" s="37"/>
      <c r="T73" s="171">
        <f t="shared" si="9"/>
        <v>0</v>
      </c>
      <c r="U73" s="37"/>
      <c r="V73" s="37"/>
      <c r="W73" s="205">
        <f t="shared" si="10"/>
        <v>0</v>
      </c>
      <c r="X73" s="37"/>
      <c r="Y73" s="37"/>
      <c r="Z73" s="37"/>
      <c r="AA73" s="352">
        <f t="shared" si="11"/>
        <v>0</v>
      </c>
      <c r="AB73" s="195"/>
      <c r="AC73" s="195"/>
      <c r="AD73" s="37"/>
      <c r="AE73" s="172">
        <f t="shared" si="12"/>
        <v>0</v>
      </c>
      <c r="AF73" s="37"/>
      <c r="AG73" s="37"/>
      <c r="AH73" s="195"/>
      <c r="AI73" s="195"/>
      <c r="AJ73" s="405">
        <f t="shared" si="13"/>
        <v>0</v>
      </c>
      <c r="AK73" s="37"/>
      <c r="AL73" s="37"/>
      <c r="AM73" s="195"/>
      <c r="AN73" s="195"/>
      <c r="AO73" s="173">
        <f t="shared" si="14"/>
        <v>0</v>
      </c>
      <c r="AP73" s="176">
        <f t="shared" si="15"/>
        <v>0</v>
      </c>
    </row>
    <row r="74" spans="1:42" x14ac:dyDescent="0.3">
      <c r="A74" s="224">
        <v>61</v>
      </c>
      <c r="B74" s="15" t="s">
        <v>57</v>
      </c>
      <c r="C74" s="16" t="s">
        <v>12</v>
      </c>
      <c r="D74" s="37"/>
      <c r="E74" s="37"/>
      <c r="F74" s="143"/>
      <c r="G74" s="37"/>
      <c r="H74" s="37"/>
      <c r="I74" s="37"/>
      <c r="J74" s="37"/>
      <c r="K74" s="427">
        <f t="shared" si="8"/>
        <v>0</v>
      </c>
      <c r="L74" s="37"/>
      <c r="M74" s="37"/>
      <c r="N74" s="37"/>
      <c r="O74" s="37"/>
      <c r="P74" s="37"/>
      <c r="Q74" s="37"/>
      <c r="R74" s="37"/>
      <c r="S74" s="37"/>
      <c r="T74" s="171">
        <f t="shared" si="9"/>
        <v>0</v>
      </c>
      <c r="U74" s="37"/>
      <c r="V74" s="172">
        <v>5.0000000000000001E-4</v>
      </c>
      <c r="W74" s="205">
        <f t="shared" si="10"/>
        <v>5.0000000000000001E-4</v>
      </c>
      <c r="X74" s="37"/>
      <c r="Y74" s="37"/>
      <c r="Z74" s="37"/>
      <c r="AA74" s="352">
        <f t="shared" si="11"/>
        <v>0</v>
      </c>
      <c r="AB74" s="195"/>
      <c r="AC74" s="195"/>
      <c r="AD74" s="37"/>
      <c r="AE74" s="172">
        <f t="shared" si="12"/>
        <v>0</v>
      </c>
      <c r="AF74" s="37"/>
      <c r="AG74" s="37"/>
      <c r="AH74" s="417">
        <v>1E-3</v>
      </c>
      <c r="AI74" s="195"/>
      <c r="AJ74" s="405">
        <f t="shared" si="13"/>
        <v>1E-3</v>
      </c>
      <c r="AK74" s="37"/>
      <c r="AL74" s="37"/>
      <c r="AM74" s="417">
        <v>1E-3</v>
      </c>
      <c r="AN74" s="195"/>
      <c r="AO74" s="173">
        <f t="shared" si="14"/>
        <v>0</v>
      </c>
      <c r="AP74" s="176">
        <f t="shared" si="15"/>
        <v>1.5E-3</v>
      </c>
    </row>
    <row r="75" spans="1:42" x14ac:dyDescent="0.3">
      <c r="A75" s="224">
        <v>62</v>
      </c>
      <c r="B75" s="15" t="s">
        <v>58</v>
      </c>
      <c r="C75" s="16" t="s">
        <v>12</v>
      </c>
      <c r="D75" s="37"/>
      <c r="E75" s="37"/>
      <c r="F75" s="143"/>
      <c r="G75" s="37"/>
      <c r="H75" s="37"/>
      <c r="I75" s="37"/>
      <c r="J75" s="37"/>
      <c r="K75" s="427">
        <f t="shared" si="8"/>
        <v>0</v>
      </c>
      <c r="L75" s="37"/>
      <c r="M75" s="37"/>
      <c r="N75" s="37"/>
      <c r="O75" s="37"/>
      <c r="P75" s="37"/>
      <c r="Q75" s="37"/>
      <c r="R75" s="37"/>
      <c r="S75" s="37"/>
      <c r="T75" s="171">
        <f t="shared" si="9"/>
        <v>0</v>
      </c>
      <c r="U75" s="37"/>
      <c r="V75" s="37"/>
      <c r="W75" s="205">
        <f t="shared" si="10"/>
        <v>0</v>
      </c>
      <c r="X75" s="37"/>
      <c r="Y75" s="37"/>
      <c r="Z75" s="37"/>
      <c r="AA75" s="352">
        <f t="shared" si="11"/>
        <v>0</v>
      </c>
      <c r="AB75" s="195"/>
      <c r="AC75" s="195"/>
      <c r="AD75" s="37"/>
      <c r="AE75" s="172">
        <f t="shared" si="12"/>
        <v>0</v>
      </c>
      <c r="AF75" s="37"/>
      <c r="AG75" s="37"/>
      <c r="AH75" s="195"/>
      <c r="AI75" s="195"/>
      <c r="AJ75" s="405">
        <f t="shared" si="13"/>
        <v>0</v>
      </c>
      <c r="AK75" s="37"/>
      <c r="AL75" s="37"/>
      <c r="AM75" s="195"/>
      <c r="AN75" s="195"/>
      <c r="AO75" s="173">
        <f t="shared" si="14"/>
        <v>0</v>
      </c>
      <c r="AP75" s="176">
        <f t="shared" si="15"/>
        <v>0</v>
      </c>
    </row>
    <row r="76" spans="1:42" x14ac:dyDescent="0.3">
      <c r="A76" s="224">
        <v>63</v>
      </c>
      <c r="B76" s="15" t="s">
        <v>59</v>
      </c>
      <c r="C76" s="16" t="s">
        <v>12</v>
      </c>
      <c r="D76" s="37"/>
      <c r="E76" s="37"/>
      <c r="F76" s="143"/>
      <c r="G76" s="37"/>
      <c r="H76" s="37"/>
      <c r="I76" s="37"/>
      <c r="J76" s="37"/>
      <c r="K76" s="427">
        <f t="shared" si="8"/>
        <v>0</v>
      </c>
      <c r="L76" s="37"/>
      <c r="M76" s="37"/>
      <c r="N76" s="37"/>
      <c r="O76" s="37"/>
      <c r="P76" s="37"/>
      <c r="Q76" s="37"/>
      <c r="R76" s="37"/>
      <c r="S76" s="37"/>
      <c r="T76" s="171">
        <f t="shared" si="9"/>
        <v>0</v>
      </c>
      <c r="U76" s="37"/>
      <c r="V76" s="37"/>
      <c r="W76" s="205">
        <f t="shared" si="10"/>
        <v>0</v>
      </c>
      <c r="X76" s="37"/>
      <c r="Y76" s="37"/>
      <c r="Z76" s="37"/>
      <c r="AA76" s="352">
        <f t="shared" si="11"/>
        <v>0</v>
      </c>
      <c r="AB76" s="195"/>
      <c r="AC76" s="195"/>
      <c r="AD76" s="37"/>
      <c r="AE76" s="172">
        <f t="shared" si="12"/>
        <v>0</v>
      </c>
      <c r="AF76" s="37"/>
      <c r="AG76" s="37"/>
      <c r="AH76" s="195"/>
      <c r="AI76" s="195"/>
      <c r="AJ76" s="405">
        <f t="shared" si="13"/>
        <v>0</v>
      </c>
      <c r="AK76" s="37"/>
      <c r="AL76" s="37"/>
      <c r="AM76" s="195"/>
      <c r="AN76" s="195"/>
      <c r="AO76" s="173">
        <f t="shared" si="14"/>
        <v>0</v>
      </c>
      <c r="AP76" s="176">
        <f t="shared" si="15"/>
        <v>0</v>
      </c>
    </row>
    <row r="77" spans="1:42" x14ac:dyDescent="0.3">
      <c r="A77" s="224">
        <v>64</v>
      </c>
      <c r="B77" s="15" t="s">
        <v>60</v>
      </c>
      <c r="C77" s="16" t="s">
        <v>12</v>
      </c>
      <c r="D77" s="37"/>
      <c r="E77" s="37"/>
      <c r="F77" s="143"/>
      <c r="G77" s="37"/>
      <c r="H77" s="37"/>
      <c r="I77" s="37"/>
      <c r="J77" s="37"/>
      <c r="K77" s="427">
        <f t="shared" si="8"/>
        <v>0</v>
      </c>
      <c r="L77" s="37"/>
      <c r="M77" s="37"/>
      <c r="N77" s="37"/>
      <c r="O77" s="37"/>
      <c r="P77" s="37"/>
      <c r="Q77" s="37"/>
      <c r="R77" s="37"/>
      <c r="S77" s="37"/>
      <c r="T77" s="171">
        <f t="shared" si="9"/>
        <v>0</v>
      </c>
      <c r="U77" s="37"/>
      <c r="V77" s="37"/>
      <c r="W77" s="205">
        <f t="shared" si="10"/>
        <v>0</v>
      </c>
      <c r="X77" s="37"/>
      <c r="Y77" s="37"/>
      <c r="Z77" s="37"/>
      <c r="AA77" s="352">
        <f t="shared" si="11"/>
        <v>0</v>
      </c>
      <c r="AB77" s="195"/>
      <c r="AC77" s="195"/>
      <c r="AD77" s="37"/>
      <c r="AE77" s="172">
        <f t="shared" si="12"/>
        <v>0</v>
      </c>
      <c r="AF77" s="37"/>
      <c r="AG77" s="37"/>
      <c r="AH77" s="195"/>
      <c r="AI77" s="195"/>
      <c r="AJ77" s="405">
        <f t="shared" si="13"/>
        <v>0</v>
      </c>
      <c r="AK77" s="37"/>
      <c r="AL77" s="37"/>
      <c r="AM77" s="195"/>
      <c r="AN77" s="195"/>
      <c r="AO77" s="173">
        <f t="shared" si="14"/>
        <v>0</v>
      </c>
      <c r="AP77" s="176">
        <f t="shared" si="15"/>
        <v>0</v>
      </c>
    </row>
    <row r="78" spans="1:42" x14ac:dyDescent="0.3">
      <c r="A78" s="224">
        <v>65</v>
      </c>
      <c r="B78" s="15" t="s">
        <v>191</v>
      </c>
      <c r="C78" s="16" t="s">
        <v>12</v>
      </c>
      <c r="D78" s="37"/>
      <c r="E78" s="37"/>
      <c r="F78" s="143"/>
      <c r="G78" s="37"/>
      <c r="H78" s="37"/>
      <c r="I78" s="37"/>
      <c r="J78" s="37"/>
      <c r="K78" s="427">
        <f t="shared" si="8"/>
        <v>0</v>
      </c>
      <c r="L78" s="37"/>
      <c r="M78" s="37"/>
      <c r="N78" s="37"/>
      <c r="O78" s="37"/>
      <c r="P78" s="37"/>
      <c r="Q78" s="37"/>
      <c r="R78" s="37"/>
      <c r="S78" s="37"/>
      <c r="T78" s="171">
        <f t="shared" si="9"/>
        <v>0</v>
      </c>
      <c r="U78" s="37"/>
      <c r="V78" s="37"/>
      <c r="W78" s="205">
        <f t="shared" si="10"/>
        <v>0</v>
      </c>
      <c r="X78" s="37"/>
      <c r="Y78" s="37"/>
      <c r="Z78" s="37"/>
      <c r="AA78" s="352">
        <f t="shared" si="11"/>
        <v>0</v>
      </c>
      <c r="AB78" s="195"/>
      <c r="AC78" s="195"/>
      <c r="AD78" s="37"/>
      <c r="AE78" s="172">
        <f t="shared" si="12"/>
        <v>0</v>
      </c>
      <c r="AF78" s="37"/>
      <c r="AG78" s="37"/>
      <c r="AH78" s="195"/>
      <c r="AI78" s="195"/>
      <c r="AJ78" s="405">
        <f t="shared" si="13"/>
        <v>0</v>
      </c>
      <c r="AK78" s="37"/>
      <c r="AL78" s="37"/>
      <c r="AM78" s="195"/>
      <c r="AN78" s="195"/>
      <c r="AO78" s="173">
        <f t="shared" si="14"/>
        <v>0</v>
      </c>
      <c r="AP78" s="176">
        <f t="shared" si="15"/>
        <v>0</v>
      </c>
    </row>
    <row r="79" spans="1:42" x14ac:dyDescent="0.3">
      <c r="A79" s="224"/>
      <c r="B79" s="253" t="s">
        <v>192</v>
      </c>
      <c r="C79" s="7"/>
      <c r="D79" s="37"/>
      <c r="E79" s="37"/>
      <c r="F79" s="143"/>
      <c r="G79" s="37"/>
      <c r="H79" s="37"/>
      <c r="I79" s="37"/>
      <c r="J79" s="37"/>
      <c r="K79" s="427">
        <f t="shared" si="8"/>
        <v>0</v>
      </c>
      <c r="L79" s="37"/>
      <c r="M79" s="37"/>
      <c r="N79" s="37"/>
      <c r="O79" s="37"/>
      <c r="P79" s="37"/>
      <c r="Q79" s="37"/>
      <c r="R79" s="37"/>
      <c r="S79" s="37"/>
      <c r="T79" s="171">
        <f t="shared" si="9"/>
        <v>0</v>
      </c>
      <c r="U79" s="37"/>
      <c r="V79" s="37"/>
      <c r="W79" s="205">
        <f t="shared" si="10"/>
        <v>0</v>
      </c>
      <c r="X79" s="37"/>
      <c r="Y79" s="37"/>
      <c r="Z79" s="37"/>
      <c r="AA79" s="352">
        <f t="shared" si="11"/>
        <v>0</v>
      </c>
      <c r="AB79" s="195"/>
      <c r="AC79" s="195"/>
      <c r="AD79" s="37"/>
      <c r="AE79" s="172">
        <f t="shared" si="12"/>
        <v>0</v>
      </c>
      <c r="AF79" s="37"/>
      <c r="AG79" s="37"/>
      <c r="AH79" s="195"/>
      <c r="AI79" s="195"/>
      <c r="AJ79" s="405">
        <f t="shared" si="13"/>
        <v>0</v>
      </c>
      <c r="AK79" s="37"/>
      <c r="AL79" s="37"/>
      <c r="AM79" s="195"/>
      <c r="AN79" s="195"/>
      <c r="AO79" s="173">
        <f t="shared" si="14"/>
        <v>0</v>
      </c>
      <c r="AP79" s="176">
        <f t="shared" si="15"/>
        <v>0</v>
      </c>
    </row>
    <row r="80" spans="1:42" x14ac:dyDescent="0.3">
      <c r="A80" s="224">
        <v>66</v>
      </c>
      <c r="B80" s="18" t="s">
        <v>66</v>
      </c>
      <c r="C80" s="19" t="s">
        <v>12</v>
      </c>
      <c r="D80" s="37"/>
      <c r="E80" s="37"/>
      <c r="F80" s="143"/>
      <c r="G80" s="37"/>
      <c r="H80" s="37"/>
      <c r="I80" s="37"/>
      <c r="J80" s="37"/>
      <c r="K80" s="427">
        <f t="shared" si="8"/>
        <v>0</v>
      </c>
      <c r="L80" s="37"/>
      <c r="M80" s="37"/>
      <c r="N80" s="37"/>
      <c r="O80" s="37"/>
      <c r="P80" s="37"/>
      <c r="Q80" s="37"/>
      <c r="R80" s="37"/>
      <c r="S80" s="37"/>
      <c r="T80" s="171">
        <f t="shared" si="9"/>
        <v>0</v>
      </c>
      <c r="U80" s="37"/>
      <c r="V80" s="37"/>
      <c r="W80" s="205">
        <f t="shared" si="10"/>
        <v>0</v>
      </c>
      <c r="X80" s="37"/>
      <c r="Y80" s="37"/>
      <c r="Z80" s="37"/>
      <c r="AA80" s="352">
        <f t="shared" si="11"/>
        <v>0</v>
      </c>
      <c r="AB80" s="195"/>
      <c r="AC80" s="395">
        <v>2.0400000000000001E-2</v>
      </c>
      <c r="AD80" s="37"/>
      <c r="AE80" s="172">
        <f t="shared" si="12"/>
        <v>2.0400000000000001E-2</v>
      </c>
      <c r="AF80" s="37"/>
      <c r="AG80" s="37"/>
      <c r="AH80" s="195"/>
      <c r="AI80" s="195"/>
      <c r="AJ80" s="405">
        <f t="shared" si="13"/>
        <v>0</v>
      </c>
      <c r="AK80" s="37"/>
      <c r="AL80" s="37"/>
      <c r="AM80" s="195"/>
      <c r="AN80" s="195"/>
      <c r="AO80" s="173">
        <f t="shared" si="14"/>
        <v>0</v>
      </c>
      <c r="AP80" s="176">
        <f t="shared" si="15"/>
        <v>2.0400000000000001E-2</v>
      </c>
    </row>
    <row r="81" spans="1:42" x14ac:dyDescent="0.3">
      <c r="A81" s="224">
        <v>67</v>
      </c>
      <c r="B81" s="18" t="s">
        <v>67</v>
      </c>
      <c r="C81" s="19" t="s">
        <v>12</v>
      </c>
      <c r="D81" s="37"/>
      <c r="E81" s="37"/>
      <c r="F81" s="143"/>
      <c r="G81" s="37"/>
      <c r="H81" s="37"/>
      <c r="I81" s="37"/>
      <c r="J81" s="37"/>
      <c r="K81" s="427">
        <f t="shared" si="8"/>
        <v>0</v>
      </c>
      <c r="L81" s="37"/>
      <c r="M81" s="37"/>
      <c r="N81" s="37"/>
      <c r="O81" s="37"/>
      <c r="P81" s="37"/>
      <c r="Q81" s="37"/>
      <c r="R81" s="37"/>
      <c r="S81" s="37"/>
      <c r="T81" s="171">
        <f t="shared" si="9"/>
        <v>0</v>
      </c>
      <c r="U81" s="37"/>
      <c r="V81" s="37"/>
      <c r="W81" s="205">
        <f t="shared" si="10"/>
        <v>0</v>
      </c>
      <c r="X81" s="37"/>
      <c r="Y81" s="37"/>
      <c r="Z81" s="37"/>
      <c r="AA81" s="352">
        <f t="shared" si="11"/>
        <v>0</v>
      </c>
      <c r="AB81" s="195"/>
      <c r="AC81" s="195"/>
      <c r="AD81" s="37"/>
      <c r="AE81" s="172">
        <f t="shared" si="12"/>
        <v>0</v>
      </c>
      <c r="AF81" s="37"/>
      <c r="AG81" s="37"/>
      <c r="AH81" s="195"/>
      <c r="AI81" s="195"/>
      <c r="AJ81" s="405">
        <f t="shared" si="13"/>
        <v>0</v>
      </c>
      <c r="AK81" s="37"/>
      <c r="AL81" s="37"/>
      <c r="AM81" s="195"/>
      <c r="AN81" s="195"/>
      <c r="AO81" s="173">
        <f t="shared" si="14"/>
        <v>0</v>
      </c>
      <c r="AP81" s="176">
        <f t="shared" si="15"/>
        <v>0</v>
      </c>
    </row>
    <row r="82" spans="1:42" x14ac:dyDescent="0.3">
      <c r="A82" s="224">
        <v>68</v>
      </c>
      <c r="B82" s="18" t="s">
        <v>68</v>
      </c>
      <c r="C82" s="19" t="s">
        <v>12</v>
      </c>
      <c r="D82" s="37"/>
      <c r="E82" s="37"/>
      <c r="F82" s="143"/>
      <c r="G82" s="37"/>
      <c r="H82" s="37"/>
      <c r="I82" s="37"/>
      <c r="J82" s="37"/>
      <c r="K82" s="427">
        <f t="shared" si="8"/>
        <v>0</v>
      </c>
      <c r="L82" s="37"/>
      <c r="M82" s="37"/>
      <c r="N82" s="37"/>
      <c r="O82" s="37"/>
      <c r="P82" s="37"/>
      <c r="Q82" s="37"/>
      <c r="R82" s="37"/>
      <c r="S82" s="37"/>
      <c r="T82" s="171">
        <f t="shared" si="9"/>
        <v>0</v>
      </c>
      <c r="U82" s="37"/>
      <c r="V82" s="37"/>
      <c r="W82" s="205">
        <f t="shared" si="10"/>
        <v>0</v>
      </c>
      <c r="X82" s="37"/>
      <c r="Y82" s="37"/>
      <c r="Z82" s="37"/>
      <c r="AA82" s="352">
        <f t="shared" si="11"/>
        <v>0</v>
      </c>
      <c r="AB82" s="195"/>
      <c r="AC82" s="195"/>
      <c r="AD82" s="37"/>
      <c r="AE82" s="172">
        <f t="shared" si="12"/>
        <v>0</v>
      </c>
      <c r="AF82" s="37"/>
      <c r="AG82" s="37"/>
      <c r="AH82" s="195"/>
      <c r="AI82" s="195"/>
      <c r="AJ82" s="405">
        <f t="shared" si="13"/>
        <v>0</v>
      </c>
      <c r="AK82" s="37"/>
      <c r="AL82" s="37"/>
      <c r="AM82" s="195"/>
      <c r="AN82" s="195"/>
      <c r="AO82" s="173">
        <f t="shared" si="14"/>
        <v>0</v>
      </c>
      <c r="AP82" s="176">
        <f t="shared" si="15"/>
        <v>0</v>
      </c>
    </row>
    <row r="83" spans="1:42" x14ac:dyDescent="0.3">
      <c r="A83" s="224">
        <v>69</v>
      </c>
      <c r="B83" s="15" t="s">
        <v>69</v>
      </c>
      <c r="C83" s="16" t="s">
        <v>12</v>
      </c>
      <c r="D83" s="37"/>
      <c r="E83" s="37"/>
      <c r="F83" s="143"/>
      <c r="G83" s="37"/>
      <c r="H83" s="37"/>
      <c r="I83" s="37"/>
      <c r="J83" s="37"/>
      <c r="K83" s="427">
        <f t="shared" si="8"/>
        <v>0</v>
      </c>
      <c r="L83" s="37"/>
      <c r="M83" s="37"/>
      <c r="N83" s="37"/>
      <c r="O83" s="37"/>
      <c r="P83" s="37"/>
      <c r="Q83" s="37"/>
      <c r="R83" s="37"/>
      <c r="S83" s="37"/>
      <c r="T83" s="171">
        <f t="shared" si="9"/>
        <v>0</v>
      </c>
      <c r="U83" s="37"/>
      <c r="V83" s="37"/>
      <c r="W83" s="205">
        <f t="shared" si="10"/>
        <v>0</v>
      </c>
      <c r="X83" s="37"/>
      <c r="Y83" s="37"/>
      <c r="Z83" s="37"/>
      <c r="AA83" s="352">
        <f t="shared" si="11"/>
        <v>0</v>
      </c>
      <c r="AB83" s="195"/>
      <c r="AC83" s="195"/>
      <c r="AD83" s="37"/>
      <c r="AE83" s="172">
        <f t="shared" si="12"/>
        <v>0</v>
      </c>
      <c r="AF83" s="37"/>
      <c r="AG83" s="37"/>
      <c r="AH83" s="195"/>
      <c r="AI83" s="195"/>
      <c r="AJ83" s="405">
        <f t="shared" si="13"/>
        <v>0</v>
      </c>
      <c r="AK83" s="37"/>
      <c r="AL83" s="37"/>
      <c r="AM83" s="195"/>
      <c r="AN83" s="195"/>
      <c r="AO83" s="173">
        <f t="shared" si="14"/>
        <v>0</v>
      </c>
      <c r="AP83" s="176">
        <f t="shared" si="15"/>
        <v>0</v>
      </c>
    </row>
    <row r="84" spans="1:42" x14ac:dyDescent="0.3">
      <c r="A84" s="224">
        <v>70</v>
      </c>
      <c r="B84" s="15" t="s">
        <v>70</v>
      </c>
      <c r="C84" s="16" t="s">
        <v>12</v>
      </c>
      <c r="D84" s="37"/>
      <c r="E84" s="37"/>
      <c r="F84" s="143"/>
      <c r="G84" s="37"/>
      <c r="H84" s="37"/>
      <c r="I84" s="37"/>
      <c r="J84" s="37"/>
      <c r="K84" s="427">
        <f t="shared" si="8"/>
        <v>0</v>
      </c>
      <c r="L84" s="37"/>
      <c r="M84" s="37"/>
      <c r="N84" s="37"/>
      <c r="O84" s="37"/>
      <c r="P84" s="37"/>
      <c r="Q84" s="37"/>
      <c r="R84" s="37"/>
      <c r="S84" s="37"/>
      <c r="T84" s="171">
        <f t="shared" si="9"/>
        <v>0</v>
      </c>
      <c r="U84" s="37"/>
      <c r="V84" s="37"/>
      <c r="W84" s="205">
        <f t="shared" si="10"/>
        <v>0</v>
      </c>
      <c r="X84" s="37"/>
      <c r="Y84" s="37"/>
      <c r="Z84" s="37"/>
      <c r="AA84" s="352">
        <f t="shared" si="11"/>
        <v>0</v>
      </c>
      <c r="AB84" s="195"/>
      <c r="AC84" s="195"/>
      <c r="AD84" s="37"/>
      <c r="AE84" s="172">
        <f t="shared" si="12"/>
        <v>0</v>
      </c>
      <c r="AF84" s="37"/>
      <c r="AG84" s="37"/>
      <c r="AH84" s="195"/>
      <c r="AI84" s="195"/>
      <c r="AJ84" s="405">
        <f t="shared" si="13"/>
        <v>0</v>
      </c>
      <c r="AK84" s="37"/>
      <c r="AL84" s="37"/>
      <c r="AM84" s="195"/>
      <c r="AN84" s="195"/>
      <c r="AO84" s="173">
        <f t="shared" si="14"/>
        <v>0</v>
      </c>
      <c r="AP84" s="176">
        <f t="shared" si="15"/>
        <v>0</v>
      </c>
    </row>
    <row r="85" spans="1:42" x14ac:dyDescent="0.3">
      <c r="A85" s="224">
        <v>71</v>
      </c>
      <c r="B85" s="21" t="s">
        <v>102</v>
      </c>
      <c r="C85" s="16" t="s">
        <v>12</v>
      </c>
      <c r="D85" s="37"/>
      <c r="E85" s="37"/>
      <c r="F85" s="143"/>
      <c r="G85" s="37"/>
      <c r="H85" s="37"/>
      <c r="I85" s="37"/>
      <c r="J85" s="37"/>
      <c r="K85" s="427">
        <f t="shared" si="8"/>
        <v>0</v>
      </c>
      <c r="L85" s="37"/>
      <c r="M85" s="37"/>
      <c r="N85" s="37"/>
      <c r="O85" s="37"/>
      <c r="P85" s="37"/>
      <c r="Q85" s="37"/>
      <c r="R85" s="37"/>
      <c r="S85" s="37"/>
      <c r="T85" s="171">
        <f t="shared" si="9"/>
        <v>0</v>
      </c>
      <c r="U85" s="37"/>
      <c r="V85" s="37"/>
      <c r="W85" s="205">
        <f t="shared" si="10"/>
        <v>0</v>
      </c>
      <c r="X85" s="37"/>
      <c r="Y85" s="37"/>
      <c r="Z85" s="37"/>
      <c r="AA85" s="352">
        <f t="shared" si="11"/>
        <v>0</v>
      </c>
      <c r="AB85" s="195"/>
      <c r="AC85" s="195"/>
      <c r="AD85" s="37"/>
      <c r="AE85" s="172">
        <f t="shared" si="12"/>
        <v>0</v>
      </c>
      <c r="AF85" s="37"/>
      <c r="AG85" s="37"/>
      <c r="AH85" s="195"/>
      <c r="AI85" s="195"/>
      <c r="AJ85" s="405">
        <f t="shared" si="13"/>
        <v>0</v>
      </c>
      <c r="AK85" s="37"/>
      <c r="AL85" s="37"/>
      <c r="AM85" s="195"/>
      <c r="AN85" s="195"/>
      <c r="AO85" s="173">
        <f t="shared" si="14"/>
        <v>0</v>
      </c>
      <c r="AP85" s="176">
        <f t="shared" si="15"/>
        <v>0</v>
      </c>
    </row>
    <row r="86" spans="1:42" x14ac:dyDescent="0.3">
      <c r="A86" s="224">
        <v>72</v>
      </c>
      <c r="B86" s="21" t="s">
        <v>110</v>
      </c>
      <c r="C86" s="16" t="s">
        <v>12</v>
      </c>
      <c r="D86" s="37"/>
      <c r="E86" s="37"/>
      <c r="F86" s="143"/>
      <c r="G86" s="37"/>
      <c r="H86" s="37"/>
      <c r="I86" s="37"/>
      <c r="J86" s="37"/>
      <c r="K86" s="427">
        <f t="shared" si="8"/>
        <v>0</v>
      </c>
      <c r="L86" s="37"/>
      <c r="M86" s="37"/>
      <c r="N86" s="37"/>
      <c r="O86" s="37"/>
      <c r="P86" s="37"/>
      <c r="Q86" s="37"/>
      <c r="R86" s="37"/>
      <c r="S86" s="37"/>
      <c r="T86" s="171">
        <f t="shared" si="9"/>
        <v>0</v>
      </c>
      <c r="U86" s="37"/>
      <c r="V86" s="37"/>
      <c r="W86" s="205">
        <f t="shared" si="10"/>
        <v>0</v>
      </c>
      <c r="X86" s="37"/>
      <c r="Y86" s="37"/>
      <c r="Z86" s="37"/>
      <c r="AA86" s="352">
        <f t="shared" si="11"/>
        <v>0</v>
      </c>
      <c r="AB86" s="195"/>
      <c r="AC86" s="195"/>
      <c r="AD86" s="37"/>
      <c r="AE86" s="172">
        <f t="shared" si="12"/>
        <v>0</v>
      </c>
      <c r="AF86" s="37"/>
      <c r="AG86" s="37"/>
      <c r="AH86" s="195"/>
      <c r="AI86" s="195"/>
      <c r="AJ86" s="405">
        <f t="shared" si="13"/>
        <v>0</v>
      </c>
      <c r="AK86" s="37"/>
      <c r="AL86" s="37"/>
      <c r="AM86" s="195"/>
      <c r="AN86" s="195"/>
      <c r="AO86" s="173">
        <f t="shared" si="14"/>
        <v>0</v>
      </c>
      <c r="AP86" s="176">
        <f t="shared" si="15"/>
        <v>0</v>
      </c>
    </row>
    <row r="87" spans="1:42" x14ac:dyDescent="0.3">
      <c r="A87" s="224">
        <v>73</v>
      </c>
      <c r="B87" s="21" t="s">
        <v>111</v>
      </c>
      <c r="C87" s="16" t="s">
        <v>12</v>
      </c>
      <c r="D87" s="37"/>
      <c r="E87" s="37"/>
      <c r="F87" s="143"/>
      <c r="G87" s="37"/>
      <c r="H87" s="37"/>
      <c r="I87" s="37"/>
      <c r="J87" s="37"/>
      <c r="K87" s="427">
        <f t="shared" si="8"/>
        <v>0</v>
      </c>
      <c r="L87" s="37"/>
      <c r="M87" s="37"/>
      <c r="N87" s="37"/>
      <c r="O87" s="37"/>
      <c r="P87" s="37"/>
      <c r="Q87" s="37"/>
      <c r="R87" s="37"/>
      <c r="S87" s="37"/>
      <c r="T87" s="171">
        <f t="shared" si="9"/>
        <v>0</v>
      </c>
      <c r="U87" s="37"/>
      <c r="V87" s="37"/>
      <c r="W87" s="205">
        <f t="shared" si="10"/>
        <v>0</v>
      </c>
      <c r="X87" s="37"/>
      <c r="Y87" s="37"/>
      <c r="Z87" s="37"/>
      <c r="AA87" s="352">
        <f t="shared" si="11"/>
        <v>0</v>
      </c>
      <c r="AB87" s="195"/>
      <c r="AC87" s="195"/>
      <c r="AD87" s="37"/>
      <c r="AE87" s="172">
        <f t="shared" si="12"/>
        <v>0</v>
      </c>
      <c r="AF87" s="37"/>
      <c r="AG87" s="37"/>
      <c r="AH87" s="195"/>
      <c r="AI87" s="195"/>
      <c r="AJ87" s="405">
        <f t="shared" si="13"/>
        <v>0</v>
      </c>
      <c r="AK87" s="37"/>
      <c r="AL87" s="37"/>
      <c r="AM87" s="195"/>
      <c r="AN87" s="195"/>
      <c r="AO87" s="173">
        <f t="shared" si="14"/>
        <v>0</v>
      </c>
      <c r="AP87" s="176">
        <f t="shared" si="15"/>
        <v>0</v>
      </c>
    </row>
    <row r="88" spans="1:42" x14ac:dyDescent="0.3">
      <c r="A88" s="224">
        <v>74</v>
      </c>
      <c r="B88" s="21" t="s">
        <v>195</v>
      </c>
      <c r="C88" s="22" t="s">
        <v>12</v>
      </c>
      <c r="D88" s="37"/>
      <c r="E88" s="37"/>
      <c r="F88" s="143"/>
      <c r="G88" s="37"/>
      <c r="H88" s="37"/>
      <c r="I88" s="37"/>
      <c r="J88" s="37"/>
      <c r="K88" s="427">
        <f t="shared" si="8"/>
        <v>0</v>
      </c>
      <c r="L88" s="37"/>
      <c r="M88" s="37"/>
      <c r="N88" s="37"/>
      <c r="O88" s="37"/>
      <c r="P88" s="37"/>
      <c r="Q88" s="37"/>
      <c r="R88" s="37"/>
      <c r="S88" s="37"/>
      <c r="T88" s="171">
        <f t="shared" si="9"/>
        <v>0</v>
      </c>
      <c r="U88" s="37"/>
      <c r="V88" s="37"/>
      <c r="W88" s="205">
        <f t="shared" si="10"/>
        <v>0</v>
      </c>
      <c r="X88" s="37"/>
      <c r="Y88" s="37"/>
      <c r="Z88" s="37"/>
      <c r="AA88" s="352">
        <f t="shared" si="11"/>
        <v>0</v>
      </c>
      <c r="AB88" s="195"/>
      <c r="AC88" s="195"/>
      <c r="AD88" s="37"/>
      <c r="AE88" s="172">
        <f t="shared" si="12"/>
        <v>0</v>
      </c>
      <c r="AF88" s="37"/>
      <c r="AG88" s="37"/>
      <c r="AH88" s="195"/>
      <c r="AI88" s="195"/>
      <c r="AJ88" s="405">
        <f t="shared" si="13"/>
        <v>0</v>
      </c>
      <c r="AK88" s="37"/>
      <c r="AL88" s="37"/>
      <c r="AM88" s="195"/>
      <c r="AN88" s="195"/>
      <c r="AO88" s="173">
        <f t="shared" si="14"/>
        <v>0</v>
      </c>
      <c r="AP88" s="176">
        <f t="shared" si="15"/>
        <v>0</v>
      </c>
    </row>
    <row r="89" spans="1:42" x14ac:dyDescent="0.3">
      <c r="A89" s="224">
        <v>75</v>
      </c>
      <c r="B89" s="21" t="s">
        <v>196</v>
      </c>
      <c r="C89" s="22" t="s">
        <v>12</v>
      </c>
      <c r="D89" s="37"/>
      <c r="E89" s="37"/>
      <c r="F89" s="143"/>
      <c r="G89" s="37"/>
      <c r="H89" s="37"/>
      <c r="I89" s="37"/>
      <c r="J89" s="37"/>
      <c r="K89" s="427">
        <f t="shared" si="8"/>
        <v>0</v>
      </c>
      <c r="L89" s="37"/>
      <c r="M89" s="37"/>
      <c r="N89" s="37"/>
      <c r="O89" s="37"/>
      <c r="P89" s="37"/>
      <c r="Q89" s="37"/>
      <c r="R89" s="37"/>
      <c r="S89" s="37"/>
      <c r="T89" s="171">
        <f t="shared" si="9"/>
        <v>0</v>
      </c>
      <c r="U89" s="37"/>
      <c r="V89" s="37"/>
      <c r="W89" s="205">
        <f t="shared" si="10"/>
        <v>0</v>
      </c>
      <c r="X89" s="37"/>
      <c r="Y89" s="37"/>
      <c r="Z89" s="37"/>
      <c r="AA89" s="352">
        <f t="shared" si="11"/>
        <v>0</v>
      </c>
      <c r="AB89" s="195"/>
      <c r="AC89" s="195"/>
      <c r="AD89" s="37"/>
      <c r="AE89" s="172">
        <f t="shared" si="12"/>
        <v>0</v>
      </c>
      <c r="AF89" s="37"/>
      <c r="AG89" s="37"/>
      <c r="AH89" s="195"/>
      <c r="AI89" s="195"/>
      <c r="AJ89" s="405">
        <f t="shared" si="13"/>
        <v>0</v>
      </c>
      <c r="AK89" s="37"/>
      <c r="AL89" s="37"/>
      <c r="AM89" s="195"/>
      <c r="AN89" s="195"/>
      <c r="AO89" s="173">
        <f t="shared" si="14"/>
        <v>0</v>
      </c>
      <c r="AP89" s="176">
        <f t="shared" si="15"/>
        <v>0</v>
      </c>
    </row>
    <row r="90" spans="1:42" x14ac:dyDescent="0.3">
      <c r="A90" s="224"/>
      <c r="B90" s="254" t="s">
        <v>202</v>
      </c>
      <c r="C90" s="19"/>
      <c r="D90" s="37"/>
      <c r="E90" s="37"/>
      <c r="F90" s="143"/>
      <c r="G90" s="37"/>
      <c r="H90" s="37"/>
      <c r="I90" s="37"/>
      <c r="J90" s="37"/>
      <c r="K90" s="427">
        <f t="shared" si="8"/>
        <v>0</v>
      </c>
      <c r="L90" s="37"/>
      <c r="M90" s="37"/>
      <c r="N90" s="37"/>
      <c r="O90" s="37"/>
      <c r="P90" s="37"/>
      <c r="Q90" s="37"/>
      <c r="R90" s="37"/>
      <c r="S90" s="37"/>
      <c r="T90" s="171">
        <f t="shared" si="9"/>
        <v>0</v>
      </c>
      <c r="U90" s="37"/>
      <c r="V90" s="37"/>
      <c r="W90" s="205">
        <f t="shared" si="10"/>
        <v>0</v>
      </c>
      <c r="X90" s="37"/>
      <c r="Y90" s="37"/>
      <c r="Z90" s="37"/>
      <c r="AA90" s="352">
        <f t="shared" si="11"/>
        <v>0</v>
      </c>
      <c r="AB90" s="195"/>
      <c r="AC90" s="195"/>
      <c r="AD90" s="37"/>
      <c r="AE90" s="172">
        <f t="shared" si="12"/>
        <v>0</v>
      </c>
      <c r="AF90" s="37"/>
      <c r="AG90" s="37"/>
      <c r="AH90" s="195"/>
      <c r="AI90" s="195"/>
      <c r="AJ90" s="405">
        <f t="shared" si="13"/>
        <v>0</v>
      </c>
      <c r="AK90" s="37"/>
      <c r="AL90" s="37"/>
      <c r="AM90" s="195"/>
      <c r="AN90" s="195"/>
      <c r="AO90" s="173">
        <f t="shared" si="14"/>
        <v>0</v>
      </c>
      <c r="AP90" s="176">
        <f t="shared" si="15"/>
        <v>0</v>
      </c>
    </row>
    <row r="91" spans="1:42" x14ac:dyDescent="0.3">
      <c r="A91" s="224">
        <v>76</v>
      </c>
      <c r="B91" s="50" t="s">
        <v>203</v>
      </c>
      <c r="C91" s="19" t="s">
        <v>45</v>
      </c>
      <c r="D91" s="37"/>
      <c r="E91" s="37"/>
      <c r="F91" s="143"/>
      <c r="G91" s="37"/>
      <c r="H91" s="37"/>
      <c r="I91" s="37"/>
      <c r="J91" s="37"/>
      <c r="K91" s="427">
        <f t="shared" si="8"/>
        <v>0</v>
      </c>
      <c r="L91" s="37"/>
      <c r="M91" s="37"/>
      <c r="N91" s="37"/>
      <c r="O91" s="37"/>
      <c r="P91" s="37"/>
      <c r="Q91" s="37"/>
      <c r="R91" s="37"/>
      <c r="S91" s="37"/>
      <c r="T91" s="171">
        <f t="shared" si="9"/>
        <v>0</v>
      </c>
      <c r="U91" s="37"/>
      <c r="V91" s="37"/>
      <c r="W91" s="205">
        <f t="shared" si="10"/>
        <v>0</v>
      </c>
      <c r="X91" s="37"/>
      <c r="Y91" s="37"/>
      <c r="Z91" s="37"/>
      <c r="AA91" s="352">
        <f t="shared" si="11"/>
        <v>0</v>
      </c>
      <c r="AB91" s="195"/>
      <c r="AC91" s="195"/>
      <c r="AD91" s="37"/>
      <c r="AE91" s="172">
        <f t="shared" si="12"/>
        <v>0</v>
      </c>
      <c r="AF91" s="37"/>
      <c r="AG91" s="37"/>
      <c r="AH91" s="195"/>
      <c r="AI91" s="195"/>
      <c r="AJ91" s="405">
        <f t="shared" si="13"/>
        <v>0</v>
      </c>
      <c r="AK91" s="37"/>
      <c r="AL91" s="37"/>
      <c r="AM91" s="195"/>
      <c r="AN91" s="195"/>
      <c r="AO91" s="173">
        <f t="shared" si="14"/>
        <v>0</v>
      </c>
      <c r="AP91" s="176">
        <f t="shared" si="15"/>
        <v>0</v>
      </c>
    </row>
    <row r="92" spans="1:42" x14ac:dyDescent="0.3">
      <c r="A92" s="224">
        <v>77</v>
      </c>
      <c r="B92" s="18" t="s">
        <v>2</v>
      </c>
      <c r="C92" s="19" t="s">
        <v>45</v>
      </c>
      <c r="D92" s="37"/>
      <c r="E92" s="37"/>
      <c r="F92" s="143"/>
      <c r="G92" s="37"/>
      <c r="H92" s="37"/>
      <c r="I92" s="37"/>
      <c r="J92" s="37"/>
      <c r="K92" s="427">
        <f t="shared" si="8"/>
        <v>0</v>
      </c>
      <c r="L92" s="37"/>
      <c r="M92" s="37"/>
      <c r="N92" s="37"/>
      <c r="O92" s="37"/>
      <c r="P92" s="37"/>
      <c r="Q92" s="37"/>
      <c r="R92" s="37"/>
      <c r="S92" s="37"/>
      <c r="T92" s="171">
        <f t="shared" si="9"/>
        <v>0</v>
      </c>
      <c r="U92" s="37"/>
      <c r="V92" s="37"/>
      <c r="W92" s="205">
        <f t="shared" si="10"/>
        <v>0</v>
      </c>
      <c r="X92" s="37"/>
      <c r="Y92" s="37"/>
      <c r="Z92" s="37"/>
      <c r="AA92" s="352">
        <f t="shared" si="11"/>
        <v>0</v>
      </c>
      <c r="AB92" s="195"/>
      <c r="AC92" s="195"/>
      <c r="AD92" s="37"/>
      <c r="AE92" s="172">
        <f t="shared" si="12"/>
        <v>0</v>
      </c>
      <c r="AF92" s="37"/>
      <c r="AG92" s="37"/>
      <c r="AH92" s="195"/>
      <c r="AI92" s="195"/>
      <c r="AJ92" s="405">
        <f t="shared" si="13"/>
        <v>0</v>
      </c>
      <c r="AK92" s="37"/>
      <c r="AL92" s="37"/>
      <c r="AM92" s="195"/>
      <c r="AN92" s="195"/>
      <c r="AO92" s="173">
        <f t="shared" si="14"/>
        <v>0</v>
      </c>
      <c r="AP92" s="176">
        <f t="shared" si="15"/>
        <v>0</v>
      </c>
    </row>
    <row r="93" spans="1:42" x14ac:dyDescent="0.3">
      <c r="A93" s="225"/>
      <c r="B93" s="254" t="s">
        <v>197</v>
      </c>
      <c r="C93" s="16"/>
      <c r="D93" s="37"/>
      <c r="E93" s="37"/>
      <c r="F93" s="143"/>
      <c r="G93" s="37"/>
      <c r="H93" s="37"/>
      <c r="I93" s="37"/>
      <c r="J93" s="37"/>
      <c r="K93" s="427">
        <f t="shared" si="8"/>
        <v>0</v>
      </c>
      <c r="L93" s="37"/>
      <c r="M93" s="37"/>
      <c r="N93" s="37"/>
      <c r="O93" s="37"/>
      <c r="P93" s="37"/>
      <c r="Q93" s="37"/>
      <c r="R93" s="37"/>
      <c r="S93" s="37"/>
      <c r="T93" s="171">
        <f t="shared" si="9"/>
        <v>0</v>
      </c>
      <c r="U93" s="37"/>
      <c r="V93" s="37"/>
      <c r="W93" s="205">
        <f t="shared" si="10"/>
        <v>0</v>
      </c>
      <c r="X93" s="37"/>
      <c r="Y93" s="37"/>
      <c r="Z93" s="37"/>
      <c r="AA93" s="352">
        <f t="shared" si="11"/>
        <v>0</v>
      </c>
      <c r="AB93" s="195"/>
      <c r="AC93" s="195"/>
      <c r="AD93" s="37"/>
      <c r="AE93" s="172">
        <f t="shared" si="12"/>
        <v>0</v>
      </c>
      <c r="AF93" s="37"/>
      <c r="AG93" s="37"/>
      <c r="AH93" s="195"/>
      <c r="AI93" s="195"/>
      <c r="AJ93" s="405">
        <f t="shared" si="13"/>
        <v>0</v>
      </c>
      <c r="AK93" s="37"/>
      <c r="AL93" s="37"/>
      <c r="AM93" s="195"/>
      <c r="AN93" s="195"/>
      <c r="AO93" s="173">
        <f t="shared" si="14"/>
        <v>0</v>
      </c>
      <c r="AP93" s="176">
        <f t="shared" si="15"/>
        <v>0</v>
      </c>
    </row>
    <row r="94" spans="1:42" x14ac:dyDescent="0.3">
      <c r="A94" s="226">
        <v>78</v>
      </c>
      <c r="B94" s="18" t="s">
        <v>0</v>
      </c>
      <c r="C94" s="16" t="s">
        <v>82</v>
      </c>
      <c r="D94" s="37"/>
      <c r="E94" s="37"/>
      <c r="F94" s="143"/>
      <c r="G94" s="37"/>
      <c r="H94" s="37"/>
      <c r="I94" s="37"/>
      <c r="J94" s="37"/>
      <c r="K94" s="427">
        <f t="shared" si="8"/>
        <v>0</v>
      </c>
      <c r="L94" s="37"/>
      <c r="M94" s="37"/>
      <c r="N94" s="37"/>
      <c r="O94" s="37"/>
      <c r="P94" s="37"/>
      <c r="Q94" s="37"/>
      <c r="R94" s="37"/>
      <c r="S94" s="37"/>
      <c r="T94" s="171">
        <f t="shared" si="9"/>
        <v>0</v>
      </c>
      <c r="U94" s="37"/>
      <c r="V94" s="37"/>
      <c r="W94" s="205">
        <f t="shared" si="10"/>
        <v>0</v>
      </c>
      <c r="X94" s="37"/>
      <c r="Y94" s="37"/>
      <c r="Z94" s="37"/>
      <c r="AA94" s="352">
        <f t="shared" si="11"/>
        <v>0</v>
      </c>
      <c r="AB94" s="195"/>
      <c r="AC94" s="195"/>
      <c r="AD94" s="37"/>
      <c r="AE94" s="172">
        <f t="shared" si="12"/>
        <v>0</v>
      </c>
      <c r="AF94" s="37"/>
      <c r="AG94" s="37"/>
      <c r="AH94" s="195"/>
      <c r="AI94" s="195"/>
      <c r="AJ94" s="405">
        <f t="shared" si="13"/>
        <v>0</v>
      </c>
      <c r="AK94" s="37"/>
      <c r="AL94" s="37"/>
      <c r="AM94" s="195"/>
      <c r="AN94" s="195"/>
      <c r="AO94" s="173">
        <f t="shared" si="14"/>
        <v>0</v>
      </c>
      <c r="AP94" s="176">
        <f t="shared" si="15"/>
        <v>0</v>
      </c>
    </row>
    <row r="95" spans="1:42" x14ac:dyDescent="0.3">
      <c r="A95" s="224">
        <v>79</v>
      </c>
      <c r="B95" s="18" t="s">
        <v>171</v>
      </c>
      <c r="C95" s="16" t="s">
        <v>12</v>
      </c>
      <c r="D95" s="37"/>
      <c r="E95" s="37"/>
      <c r="F95" s="143"/>
      <c r="G95" s="37"/>
      <c r="H95" s="37"/>
      <c r="I95" s="37"/>
      <c r="J95" s="37"/>
      <c r="K95" s="427">
        <f t="shared" si="8"/>
        <v>0</v>
      </c>
      <c r="L95" s="37"/>
      <c r="M95" s="37"/>
      <c r="N95" s="37"/>
      <c r="O95" s="37"/>
      <c r="P95" s="37"/>
      <c r="Q95" s="37"/>
      <c r="R95" s="37"/>
      <c r="S95" s="37"/>
      <c r="T95" s="171">
        <f t="shared" si="9"/>
        <v>0</v>
      </c>
      <c r="U95" s="37"/>
      <c r="V95" s="37"/>
      <c r="W95" s="205">
        <f t="shared" si="10"/>
        <v>0</v>
      </c>
      <c r="X95" s="37"/>
      <c r="Y95" s="37"/>
      <c r="Z95" s="37"/>
      <c r="AA95" s="352">
        <f t="shared" si="11"/>
        <v>0</v>
      </c>
      <c r="AB95" s="195"/>
      <c r="AC95" s="195"/>
      <c r="AD95" s="37"/>
      <c r="AE95" s="172">
        <f t="shared" si="12"/>
        <v>0</v>
      </c>
      <c r="AF95" s="37"/>
      <c r="AG95" s="37"/>
      <c r="AH95" s="195"/>
      <c r="AI95" s="195"/>
      <c r="AJ95" s="405">
        <f t="shared" si="13"/>
        <v>0</v>
      </c>
      <c r="AK95" s="37"/>
      <c r="AL95" s="37"/>
      <c r="AM95" s="195"/>
      <c r="AN95" s="195"/>
      <c r="AO95" s="173">
        <f t="shared" si="14"/>
        <v>0</v>
      </c>
      <c r="AP95" s="176">
        <f t="shared" si="15"/>
        <v>0</v>
      </c>
    </row>
    <row r="96" spans="1:42" x14ac:dyDescent="0.3">
      <c r="A96" s="226">
        <v>80</v>
      </c>
      <c r="B96" s="15" t="s">
        <v>81</v>
      </c>
      <c r="C96" s="16" t="s">
        <v>12</v>
      </c>
      <c r="D96" s="37"/>
      <c r="E96" s="37"/>
      <c r="F96" s="143"/>
      <c r="G96" s="37"/>
      <c r="H96" s="37"/>
      <c r="I96" s="37"/>
      <c r="J96" s="37"/>
      <c r="K96" s="427">
        <f t="shared" si="8"/>
        <v>0</v>
      </c>
      <c r="L96" s="37"/>
      <c r="M96" s="37"/>
      <c r="N96" s="37"/>
      <c r="O96" s="37"/>
      <c r="P96" s="37"/>
      <c r="Q96" s="37"/>
      <c r="R96" s="37"/>
      <c r="S96" s="37"/>
      <c r="T96" s="171">
        <f t="shared" si="9"/>
        <v>0</v>
      </c>
      <c r="U96" s="37"/>
      <c r="V96" s="37"/>
      <c r="W96" s="205">
        <f t="shared" si="10"/>
        <v>0</v>
      </c>
      <c r="X96" s="37"/>
      <c r="Y96" s="37"/>
      <c r="Z96" s="37"/>
      <c r="AA96" s="352">
        <f t="shared" si="11"/>
        <v>0</v>
      </c>
      <c r="AB96" s="195"/>
      <c r="AC96" s="195"/>
      <c r="AD96" s="37"/>
      <c r="AE96" s="172">
        <f t="shared" si="12"/>
        <v>0</v>
      </c>
      <c r="AF96" s="37"/>
      <c r="AG96" s="37"/>
      <c r="AH96" s="195"/>
      <c r="AI96" s="195"/>
      <c r="AJ96" s="405">
        <f t="shared" si="13"/>
        <v>0</v>
      </c>
      <c r="AK96" s="37"/>
      <c r="AL96" s="37"/>
      <c r="AM96" s="195"/>
      <c r="AN96" s="195"/>
      <c r="AO96" s="173">
        <f t="shared" si="14"/>
        <v>0</v>
      </c>
      <c r="AP96" s="176">
        <f t="shared" si="15"/>
        <v>0</v>
      </c>
    </row>
    <row r="97" spans="1:42" x14ac:dyDescent="0.3">
      <c r="A97" s="224">
        <v>81</v>
      </c>
      <c r="B97" s="27" t="s">
        <v>3</v>
      </c>
      <c r="C97" s="28" t="s">
        <v>12</v>
      </c>
      <c r="D97" s="37"/>
      <c r="E97" s="37"/>
      <c r="F97" s="143"/>
      <c r="G97" s="37"/>
      <c r="H97" s="37"/>
      <c r="I97" s="37"/>
      <c r="J97" s="37"/>
      <c r="K97" s="427">
        <f t="shared" si="8"/>
        <v>0</v>
      </c>
      <c r="L97" s="37"/>
      <c r="M97" s="37"/>
      <c r="N97" s="37"/>
      <c r="O97" s="37"/>
      <c r="P97" s="37"/>
      <c r="Q97" s="37"/>
      <c r="R97" s="37"/>
      <c r="S97" s="37"/>
      <c r="T97" s="171">
        <f t="shared" si="9"/>
        <v>0</v>
      </c>
      <c r="U97" s="37"/>
      <c r="V97" s="37"/>
      <c r="W97" s="205">
        <f t="shared" si="10"/>
        <v>0</v>
      </c>
      <c r="X97" s="37"/>
      <c r="Y97" s="37"/>
      <c r="Z97" s="37"/>
      <c r="AA97" s="352">
        <f t="shared" si="11"/>
        <v>0</v>
      </c>
      <c r="AB97" s="195"/>
      <c r="AC97" s="195"/>
      <c r="AD97" s="37"/>
      <c r="AE97" s="172">
        <f t="shared" si="12"/>
        <v>0</v>
      </c>
      <c r="AF97" s="37"/>
      <c r="AG97" s="37"/>
      <c r="AH97" s="195"/>
      <c r="AI97" s="195"/>
      <c r="AJ97" s="405">
        <f t="shared" si="13"/>
        <v>0</v>
      </c>
      <c r="AK97" s="37"/>
      <c r="AL97" s="37"/>
      <c r="AM97" s="195"/>
      <c r="AN97" s="195"/>
      <c r="AO97" s="173">
        <f t="shared" si="14"/>
        <v>0</v>
      </c>
      <c r="AP97" s="176">
        <f t="shared" si="15"/>
        <v>0</v>
      </c>
    </row>
    <row r="98" spans="1:42" x14ac:dyDescent="0.3">
      <c r="A98" s="226">
        <v>82</v>
      </c>
      <c r="B98" s="27" t="s">
        <v>199</v>
      </c>
      <c r="C98" s="28" t="s">
        <v>12</v>
      </c>
      <c r="D98" s="37"/>
      <c r="E98" s="37"/>
      <c r="F98" s="143"/>
      <c r="G98" s="37"/>
      <c r="H98" s="37"/>
      <c r="I98" s="37"/>
      <c r="J98" s="37"/>
      <c r="K98" s="427">
        <f t="shared" si="8"/>
        <v>0</v>
      </c>
      <c r="L98" s="37"/>
      <c r="M98" s="37"/>
      <c r="N98" s="37"/>
      <c r="O98" s="37"/>
      <c r="P98" s="37"/>
      <c r="Q98" s="37"/>
      <c r="R98" s="37"/>
      <c r="S98" s="37"/>
      <c r="T98" s="171">
        <f t="shared" si="9"/>
        <v>0</v>
      </c>
      <c r="U98" s="172">
        <v>0.03</v>
      </c>
      <c r="V98" s="37"/>
      <c r="W98" s="205">
        <f t="shared" si="10"/>
        <v>0.03</v>
      </c>
      <c r="X98" s="37"/>
      <c r="Y98" s="37"/>
      <c r="Z98" s="37"/>
      <c r="AA98" s="352">
        <f t="shared" si="11"/>
        <v>0</v>
      </c>
      <c r="AB98" s="195"/>
      <c r="AC98" s="195"/>
      <c r="AD98" s="37"/>
      <c r="AE98" s="172">
        <f t="shared" si="12"/>
        <v>0</v>
      </c>
      <c r="AF98" s="37"/>
      <c r="AG98" s="37"/>
      <c r="AH98" s="195"/>
      <c r="AI98" s="195"/>
      <c r="AJ98" s="405">
        <f t="shared" si="13"/>
        <v>0</v>
      </c>
      <c r="AK98" s="37"/>
      <c r="AL98" s="37"/>
      <c r="AM98" s="195"/>
      <c r="AN98" s="195"/>
      <c r="AO98" s="173">
        <f t="shared" si="14"/>
        <v>0</v>
      </c>
      <c r="AP98" s="176">
        <f t="shared" si="15"/>
        <v>0.03</v>
      </c>
    </row>
    <row r="99" spans="1:42" x14ac:dyDescent="0.3">
      <c r="A99" s="224">
        <v>83</v>
      </c>
      <c r="B99" s="27" t="s">
        <v>200</v>
      </c>
      <c r="C99" s="28" t="s">
        <v>12</v>
      </c>
      <c r="D99" s="37"/>
      <c r="E99" s="37"/>
      <c r="F99" s="143"/>
      <c r="G99" s="37"/>
      <c r="H99" s="37"/>
      <c r="I99" s="37"/>
      <c r="J99" s="37"/>
      <c r="K99" s="427">
        <f t="shared" si="8"/>
        <v>0</v>
      </c>
      <c r="L99" s="37"/>
      <c r="M99" s="37"/>
      <c r="N99" s="37"/>
      <c r="O99" s="37"/>
      <c r="P99" s="37"/>
      <c r="Q99" s="37"/>
      <c r="R99" s="37"/>
      <c r="S99" s="37"/>
      <c r="T99" s="171">
        <f t="shared" si="9"/>
        <v>0</v>
      </c>
      <c r="U99" s="37"/>
      <c r="V99" s="37"/>
      <c r="W99" s="205">
        <f t="shared" si="10"/>
        <v>0</v>
      </c>
      <c r="X99" s="37"/>
      <c r="Y99" s="37"/>
      <c r="Z99" s="37"/>
      <c r="AA99" s="352">
        <f t="shared" si="11"/>
        <v>0</v>
      </c>
      <c r="AB99" s="195"/>
      <c r="AC99" s="195"/>
      <c r="AD99" s="37"/>
      <c r="AE99" s="172">
        <f t="shared" si="12"/>
        <v>0</v>
      </c>
      <c r="AF99" s="37"/>
      <c r="AG99" s="37"/>
      <c r="AH99" s="195"/>
      <c r="AI99" s="195"/>
      <c r="AJ99" s="405">
        <f t="shared" si="13"/>
        <v>0</v>
      </c>
      <c r="AK99" s="37"/>
      <c r="AL99" s="37"/>
      <c r="AM99" s="195"/>
      <c r="AN99" s="195"/>
      <c r="AO99" s="173">
        <f t="shared" si="14"/>
        <v>0</v>
      </c>
      <c r="AP99" s="176">
        <f t="shared" si="15"/>
        <v>0</v>
      </c>
    </row>
    <row r="100" spans="1:42" x14ac:dyDescent="0.3">
      <c r="A100" s="226">
        <v>84</v>
      </c>
      <c r="B100" s="27" t="s">
        <v>178</v>
      </c>
      <c r="C100" s="28" t="s">
        <v>12</v>
      </c>
      <c r="D100" s="37"/>
      <c r="E100" s="37"/>
      <c r="F100" s="143"/>
      <c r="G100" s="37"/>
      <c r="H100" s="37"/>
      <c r="I100" s="37"/>
      <c r="J100" s="37"/>
      <c r="K100" s="427">
        <f t="shared" si="8"/>
        <v>0</v>
      </c>
      <c r="L100" s="37"/>
      <c r="M100" s="37"/>
      <c r="N100" s="37"/>
      <c r="O100" s="37"/>
      <c r="P100" s="37"/>
      <c r="Q100" s="37"/>
      <c r="R100" s="37"/>
      <c r="S100" s="37"/>
      <c r="T100" s="171">
        <f t="shared" si="9"/>
        <v>0</v>
      </c>
      <c r="U100" s="37"/>
      <c r="V100" s="37"/>
      <c r="W100" s="205">
        <f t="shared" si="10"/>
        <v>0</v>
      </c>
      <c r="X100" s="37"/>
      <c r="Y100" s="37"/>
      <c r="Z100" s="37"/>
      <c r="AA100" s="352">
        <f t="shared" si="11"/>
        <v>0</v>
      </c>
      <c r="AB100" s="195"/>
      <c r="AC100" s="195"/>
      <c r="AD100" s="37"/>
      <c r="AE100" s="172">
        <f t="shared" si="12"/>
        <v>0</v>
      </c>
      <c r="AF100" s="37"/>
      <c r="AG100" s="37"/>
      <c r="AH100" s="195"/>
      <c r="AI100" s="195"/>
      <c r="AJ100" s="405">
        <f t="shared" si="13"/>
        <v>0</v>
      </c>
      <c r="AK100" s="37"/>
      <c r="AL100" s="37"/>
      <c r="AM100" s="195"/>
      <c r="AN100" s="195"/>
      <c r="AO100" s="173">
        <f t="shared" si="14"/>
        <v>0</v>
      </c>
      <c r="AP100" s="176">
        <f t="shared" si="15"/>
        <v>0</v>
      </c>
    </row>
    <row r="101" spans="1:42" x14ac:dyDescent="0.3">
      <c r="A101" s="224">
        <v>85</v>
      </c>
      <c r="B101" s="27" t="s">
        <v>198</v>
      </c>
      <c r="C101" s="28" t="s">
        <v>12</v>
      </c>
      <c r="D101" s="37"/>
      <c r="E101" s="37"/>
      <c r="F101" s="143"/>
      <c r="G101" s="37"/>
      <c r="H101" s="37"/>
      <c r="I101" s="37"/>
      <c r="J101" s="37"/>
      <c r="K101" s="427">
        <f t="shared" si="8"/>
        <v>0</v>
      </c>
      <c r="L101" s="37"/>
      <c r="M101" s="37"/>
      <c r="N101" s="37"/>
      <c r="O101" s="37"/>
      <c r="P101" s="37"/>
      <c r="Q101" s="37"/>
      <c r="R101" s="37"/>
      <c r="S101" s="37"/>
      <c r="T101" s="171">
        <f t="shared" si="9"/>
        <v>0</v>
      </c>
      <c r="U101" s="37"/>
      <c r="V101" s="37"/>
      <c r="W101" s="205">
        <f t="shared" si="10"/>
        <v>0</v>
      </c>
      <c r="X101" s="37"/>
      <c r="Y101" s="37"/>
      <c r="Z101" s="37"/>
      <c r="AA101" s="352">
        <f t="shared" si="11"/>
        <v>0</v>
      </c>
      <c r="AB101" s="195"/>
      <c r="AC101" s="195"/>
      <c r="AD101" s="37"/>
      <c r="AE101" s="172">
        <f t="shared" si="12"/>
        <v>0</v>
      </c>
      <c r="AF101" s="37"/>
      <c r="AG101" s="37"/>
      <c r="AH101" s="195"/>
      <c r="AI101" s="195"/>
      <c r="AJ101" s="405">
        <f t="shared" si="13"/>
        <v>0</v>
      </c>
      <c r="AK101" s="37"/>
      <c r="AL101" s="37"/>
      <c r="AM101" s="195"/>
      <c r="AN101" s="195"/>
      <c r="AO101" s="173">
        <f t="shared" si="14"/>
        <v>0</v>
      </c>
      <c r="AP101" s="176">
        <f t="shared" si="15"/>
        <v>0</v>
      </c>
    </row>
    <row r="102" spans="1:42" x14ac:dyDescent="0.3">
      <c r="A102" s="226">
        <v>86</v>
      </c>
      <c r="B102" s="18" t="s">
        <v>201</v>
      </c>
      <c r="C102" s="38" t="s">
        <v>82</v>
      </c>
      <c r="D102" s="37"/>
      <c r="E102" s="37"/>
      <c r="F102" s="143"/>
      <c r="G102" s="37"/>
      <c r="H102" s="37"/>
      <c r="I102" s="37"/>
      <c r="J102" s="37"/>
      <c r="K102" s="427">
        <f t="shared" si="8"/>
        <v>0</v>
      </c>
      <c r="L102" s="37"/>
      <c r="M102" s="37"/>
      <c r="N102" s="37"/>
      <c r="O102" s="37"/>
      <c r="P102" s="37"/>
      <c r="Q102" s="37"/>
      <c r="R102" s="37"/>
      <c r="S102" s="37"/>
      <c r="T102" s="171">
        <f t="shared" si="9"/>
        <v>0</v>
      </c>
      <c r="U102" s="37"/>
      <c r="V102" s="37"/>
      <c r="W102" s="205">
        <f t="shared" si="10"/>
        <v>0</v>
      </c>
      <c r="X102" s="37"/>
      <c r="Y102" s="37"/>
      <c r="Z102" s="37"/>
      <c r="AA102" s="352">
        <f t="shared" si="11"/>
        <v>0</v>
      </c>
      <c r="AB102" s="195"/>
      <c r="AC102" s="195"/>
      <c r="AD102" s="37"/>
      <c r="AE102" s="172">
        <f t="shared" si="12"/>
        <v>0</v>
      </c>
      <c r="AF102" s="37"/>
      <c r="AG102" s="37"/>
      <c r="AH102" s="195"/>
      <c r="AI102" s="195"/>
      <c r="AJ102" s="405">
        <f t="shared" si="13"/>
        <v>0</v>
      </c>
      <c r="AK102" s="37"/>
      <c r="AL102" s="37"/>
      <c r="AM102" s="195"/>
      <c r="AN102" s="195"/>
      <c r="AO102" s="173">
        <f t="shared" si="14"/>
        <v>0</v>
      </c>
      <c r="AP102" s="176">
        <f t="shared" si="15"/>
        <v>0</v>
      </c>
    </row>
    <row r="103" spans="1:42" x14ac:dyDescent="0.3">
      <c r="A103" s="234"/>
      <c r="B103" s="255" t="s">
        <v>83</v>
      </c>
      <c r="C103" s="39"/>
      <c r="D103" s="144"/>
      <c r="E103" s="146"/>
      <c r="F103" s="145"/>
      <c r="G103" s="146"/>
      <c r="H103" s="146"/>
      <c r="I103" s="37"/>
      <c r="J103" s="37"/>
      <c r="K103" s="427">
        <f t="shared" si="8"/>
        <v>0</v>
      </c>
      <c r="L103" s="144"/>
      <c r="M103" s="144"/>
      <c r="N103" s="146"/>
      <c r="O103" s="146"/>
      <c r="P103" s="146"/>
      <c r="Q103" s="146"/>
      <c r="R103" s="37"/>
      <c r="S103" s="37"/>
      <c r="T103" s="171">
        <f t="shared" si="9"/>
        <v>0</v>
      </c>
      <c r="U103" s="146"/>
      <c r="V103" s="146"/>
      <c r="W103" s="205">
        <f t="shared" si="10"/>
        <v>0</v>
      </c>
      <c r="X103" s="146"/>
      <c r="Y103" s="146"/>
      <c r="Z103" s="146"/>
      <c r="AA103" s="352">
        <f t="shared" si="11"/>
        <v>0</v>
      </c>
      <c r="AB103" s="196"/>
      <c r="AC103" s="196"/>
      <c r="AD103" s="146"/>
      <c r="AE103" s="172">
        <f t="shared" si="12"/>
        <v>0</v>
      </c>
      <c r="AF103" s="146"/>
      <c r="AG103" s="146"/>
      <c r="AH103" s="196"/>
      <c r="AI103" s="196"/>
      <c r="AJ103" s="405">
        <f t="shared" si="13"/>
        <v>0</v>
      </c>
      <c r="AK103" s="146"/>
      <c r="AL103" s="146"/>
      <c r="AM103" s="196"/>
      <c r="AN103" s="196"/>
      <c r="AO103" s="173">
        <f t="shared" si="14"/>
        <v>0</v>
      </c>
      <c r="AP103" s="176">
        <f t="shared" si="15"/>
        <v>0</v>
      </c>
    </row>
    <row r="104" spans="1:42" x14ac:dyDescent="0.3">
      <c r="A104" s="224">
        <v>87</v>
      </c>
      <c r="B104" s="15" t="s">
        <v>84</v>
      </c>
      <c r="C104" s="28" t="s">
        <v>12</v>
      </c>
      <c r="D104" s="37"/>
      <c r="E104" s="37"/>
      <c r="F104" s="143"/>
      <c r="G104" s="37"/>
      <c r="H104" s="37"/>
      <c r="I104" s="37"/>
      <c r="J104" s="37"/>
      <c r="K104" s="427">
        <f t="shared" si="8"/>
        <v>0</v>
      </c>
      <c r="L104" s="37"/>
      <c r="M104" s="37"/>
      <c r="N104" s="37"/>
      <c r="O104" s="37"/>
      <c r="P104" s="37"/>
      <c r="Q104" s="37"/>
      <c r="R104" s="37"/>
      <c r="S104" s="37"/>
      <c r="T104" s="171">
        <f t="shared" si="9"/>
        <v>0</v>
      </c>
      <c r="U104" s="37"/>
      <c r="V104" s="37"/>
      <c r="W104" s="205">
        <f t="shared" si="10"/>
        <v>0</v>
      </c>
      <c r="X104" s="37"/>
      <c r="Y104" s="37"/>
      <c r="Z104" s="37"/>
      <c r="AA104" s="352">
        <f t="shared" si="11"/>
        <v>0</v>
      </c>
      <c r="AB104" s="195"/>
      <c r="AC104" s="195"/>
      <c r="AD104" s="37"/>
      <c r="AE104" s="172">
        <f t="shared" si="12"/>
        <v>0</v>
      </c>
      <c r="AF104" s="37"/>
      <c r="AG104" s="37"/>
      <c r="AH104" s="195"/>
      <c r="AI104" s="195"/>
      <c r="AJ104" s="405">
        <f t="shared" si="13"/>
        <v>0</v>
      </c>
      <c r="AK104" s="37"/>
      <c r="AL104" s="37"/>
      <c r="AM104" s="195"/>
      <c r="AN104" s="195"/>
      <c r="AO104" s="173">
        <f t="shared" si="14"/>
        <v>0</v>
      </c>
      <c r="AP104" s="176">
        <f t="shared" si="15"/>
        <v>0</v>
      </c>
    </row>
    <row r="105" spans="1:42" x14ac:dyDescent="0.3">
      <c r="A105" s="234"/>
      <c r="B105" s="258">
        <v>4.8000000000000001E-2</v>
      </c>
      <c r="C105" s="38" t="s">
        <v>82</v>
      </c>
      <c r="D105" s="148"/>
      <c r="E105" s="148"/>
      <c r="F105" s="148"/>
      <c r="G105" s="148"/>
      <c r="H105" s="148"/>
      <c r="I105" s="37"/>
      <c r="J105" s="37"/>
      <c r="K105" s="427">
        <f t="shared" si="8"/>
        <v>0</v>
      </c>
      <c r="L105" s="148"/>
      <c r="M105" s="148"/>
      <c r="N105" s="148"/>
      <c r="O105" s="45"/>
      <c r="P105" s="148"/>
      <c r="Q105" s="148"/>
      <c r="R105" s="37"/>
      <c r="S105" s="37"/>
      <c r="T105" s="171">
        <f t="shared" si="9"/>
        <v>0</v>
      </c>
      <c r="U105" s="149"/>
      <c r="V105" s="148"/>
      <c r="W105" s="205">
        <f t="shared" si="10"/>
        <v>0</v>
      </c>
      <c r="X105" s="149"/>
      <c r="Y105" s="148"/>
      <c r="Z105" s="149"/>
      <c r="AA105" s="352">
        <f t="shared" si="11"/>
        <v>0</v>
      </c>
      <c r="AB105" s="197"/>
      <c r="AC105" s="197"/>
      <c r="AD105" s="149"/>
      <c r="AE105" s="172">
        <f t="shared" si="12"/>
        <v>0</v>
      </c>
      <c r="AF105" s="148"/>
      <c r="AG105" s="45"/>
      <c r="AH105" s="197"/>
      <c r="AI105" s="197"/>
      <c r="AJ105" s="405">
        <f t="shared" si="13"/>
        <v>0</v>
      </c>
      <c r="AK105" s="148"/>
      <c r="AL105" s="45"/>
      <c r="AM105" s="197"/>
      <c r="AN105" s="197"/>
      <c r="AO105" s="173">
        <f t="shared" si="14"/>
        <v>0</v>
      </c>
      <c r="AP105" s="176">
        <f t="shared" si="15"/>
        <v>0</v>
      </c>
    </row>
    <row r="106" spans="1:42" x14ac:dyDescent="0.3">
      <c r="A106" s="235"/>
      <c r="B106" s="256" t="s">
        <v>204</v>
      </c>
      <c r="C106" s="34"/>
      <c r="D106" s="37"/>
      <c r="E106" s="37"/>
      <c r="F106" s="37"/>
      <c r="G106" s="37"/>
      <c r="H106" s="150"/>
      <c r="I106" s="37"/>
      <c r="J106" s="37"/>
      <c r="K106" s="427">
        <f t="shared" si="8"/>
        <v>0</v>
      </c>
      <c r="L106" s="37"/>
      <c r="M106" s="37"/>
      <c r="N106" s="37"/>
      <c r="O106" s="34"/>
      <c r="P106" s="37"/>
      <c r="Q106" s="150"/>
      <c r="R106" s="37"/>
      <c r="S106" s="37"/>
      <c r="T106" s="171">
        <f t="shared" si="9"/>
        <v>0</v>
      </c>
      <c r="U106" s="147"/>
      <c r="V106" s="37"/>
      <c r="W106" s="205">
        <f t="shared" si="10"/>
        <v>0</v>
      </c>
      <c r="X106" s="147"/>
      <c r="Y106" s="37"/>
      <c r="Z106" s="147"/>
      <c r="AA106" s="352">
        <f t="shared" si="11"/>
        <v>0</v>
      </c>
      <c r="AB106" s="199"/>
      <c r="AC106" s="195"/>
      <c r="AD106" s="147"/>
      <c r="AE106" s="172">
        <f t="shared" si="12"/>
        <v>0</v>
      </c>
      <c r="AF106" s="37"/>
      <c r="AG106" s="34"/>
      <c r="AH106" s="195"/>
      <c r="AI106" s="382"/>
      <c r="AJ106" s="405">
        <f t="shared" si="13"/>
        <v>0</v>
      </c>
      <c r="AK106" s="37"/>
      <c r="AL106" s="34"/>
      <c r="AM106" s="195"/>
      <c r="AN106" s="382"/>
      <c r="AO106" s="173">
        <f t="shared" si="14"/>
        <v>0</v>
      </c>
      <c r="AP106" s="176">
        <f t="shared" si="15"/>
        <v>0</v>
      </c>
    </row>
    <row r="107" spans="1:42" x14ac:dyDescent="0.3">
      <c r="A107" s="224">
        <v>88</v>
      </c>
      <c r="B107" s="18" t="s">
        <v>71</v>
      </c>
      <c r="C107" s="19" t="s">
        <v>12</v>
      </c>
      <c r="D107" s="143"/>
      <c r="E107" s="37"/>
      <c r="F107" s="143"/>
      <c r="G107" s="37"/>
      <c r="H107" s="37"/>
      <c r="I107" s="37"/>
      <c r="J107" s="37"/>
      <c r="K107" s="427">
        <f t="shared" si="8"/>
        <v>0</v>
      </c>
      <c r="L107" s="37"/>
      <c r="M107" s="143"/>
      <c r="N107" s="37"/>
      <c r="O107" s="37"/>
      <c r="P107" s="37"/>
      <c r="Q107" s="37"/>
      <c r="R107" s="37"/>
      <c r="S107" s="37"/>
      <c r="T107" s="171">
        <f t="shared" si="9"/>
        <v>0</v>
      </c>
      <c r="U107" s="37"/>
      <c r="V107" s="37"/>
      <c r="W107" s="205">
        <f t="shared" si="10"/>
        <v>0</v>
      </c>
      <c r="X107" s="37"/>
      <c r="Y107" s="37"/>
      <c r="Z107" s="37"/>
      <c r="AA107" s="352">
        <f t="shared" si="11"/>
        <v>0</v>
      </c>
      <c r="AB107" s="199"/>
      <c r="AC107" s="195"/>
      <c r="AD107" s="37"/>
      <c r="AE107" s="172">
        <f t="shared" si="12"/>
        <v>0</v>
      </c>
      <c r="AF107" s="37"/>
      <c r="AG107" s="37"/>
      <c r="AH107" s="195"/>
      <c r="AI107" s="195"/>
      <c r="AJ107" s="405">
        <f t="shared" si="13"/>
        <v>0</v>
      </c>
      <c r="AK107" s="37"/>
      <c r="AL107" s="37"/>
      <c r="AM107" s="195"/>
      <c r="AN107" s="195"/>
      <c r="AO107" s="173">
        <f t="shared" si="14"/>
        <v>0</v>
      </c>
      <c r="AP107" s="176">
        <f t="shared" si="15"/>
        <v>0</v>
      </c>
    </row>
    <row r="108" spans="1:42" x14ac:dyDescent="0.3">
      <c r="A108" s="224">
        <v>89</v>
      </c>
      <c r="B108" s="23" t="s">
        <v>103</v>
      </c>
      <c r="C108" s="24" t="s">
        <v>12</v>
      </c>
      <c r="D108" s="143"/>
      <c r="E108" s="37"/>
      <c r="F108" s="143"/>
      <c r="G108" s="37"/>
      <c r="H108" s="37"/>
      <c r="I108" s="37"/>
      <c r="J108" s="37"/>
      <c r="K108" s="427">
        <f t="shared" si="8"/>
        <v>0</v>
      </c>
      <c r="L108" s="37"/>
      <c r="M108" s="143"/>
      <c r="N108" s="37"/>
      <c r="O108" s="37"/>
      <c r="P108" s="37"/>
      <c r="Q108" s="37"/>
      <c r="R108" s="37"/>
      <c r="S108" s="37"/>
      <c r="T108" s="171">
        <f t="shared" si="9"/>
        <v>0</v>
      </c>
      <c r="U108" s="37"/>
      <c r="V108" s="37"/>
      <c r="W108" s="205">
        <f t="shared" si="10"/>
        <v>0</v>
      </c>
      <c r="X108" s="37"/>
      <c r="Y108" s="37"/>
      <c r="Z108" s="37"/>
      <c r="AA108" s="352">
        <f t="shared" si="11"/>
        <v>0</v>
      </c>
      <c r="AB108" s="199"/>
      <c r="AC108" s="195"/>
      <c r="AD108" s="37"/>
      <c r="AE108" s="172">
        <f t="shared" si="12"/>
        <v>0</v>
      </c>
      <c r="AF108" s="37"/>
      <c r="AG108" s="37"/>
      <c r="AH108" s="195"/>
      <c r="AI108" s="195"/>
      <c r="AJ108" s="405">
        <f t="shared" si="13"/>
        <v>0</v>
      </c>
      <c r="AK108" s="37"/>
      <c r="AL108" s="37"/>
      <c r="AM108" s="195"/>
      <c r="AN108" s="195"/>
      <c r="AO108" s="173">
        <f t="shared" si="14"/>
        <v>0</v>
      </c>
      <c r="AP108" s="176">
        <f t="shared" si="15"/>
        <v>0</v>
      </c>
    </row>
    <row r="109" spans="1:42" x14ac:dyDescent="0.3">
      <c r="A109" s="224">
        <v>90</v>
      </c>
      <c r="B109" s="23" t="s">
        <v>80</v>
      </c>
      <c r="C109" s="24" t="s">
        <v>12</v>
      </c>
      <c r="D109" s="143"/>
      <c r="E109" s="37"/>
      <c r="F109" s="143"/>
      <c r="G109" s="37"/>
      <c r="H109" s="37"/>
      <c r="I109" s="37"/>
      <c r="J109" s="37"/>
      <c r="K109" s="427">
        <f t="shared" si="8"/>
        <v>0</v>
      </c>
      <c r="L109" s="37"/>
      <c r="M109" s="143"/>
      <c r="N109" s="37"/>
      <c r="O109" s="37"/>
      <c r="P109" s="37"/>
      <c r="Q109" s="37"/>
      <c r="R109" s="37"/>
      <c r="S109" s="37"/>
      <c r="T109" s="171">
        <f t="shared" si="9"/>
        <v>0</v>
      </c>
      <c r="U109" s="37"/>
      <c r="V109" s="37"/>
      <c r="W109" s="205">
        <f t="shared" si="10"/>
        <v>0</v>
      </c>
      <c r="X109" s="37"/>
      <c r="Y109" s="37"/>
      <c r="Z109" s="37"/>
      <c r="AA109" s="352">
        <f t="shared" si="11"/>
        <v>0</v>
      </c>
      <c r="AB109" s="199"/>
      <c r="AC109" s="195"/>
      <c r="AD109" s="37"/>
      <c r="AE109" s="172">
        <f t="shared" si="12"/>
        <v>0</v>
      </c>
      <c r="AF109" s="37"/>
      <c r="AG109" s="37"/>
      <c r="AH109" s="195"/>
      <c r="AI109" s="195"/>
      <c r="AJ109" s="405">
        <f t="shared" si="13"/>
        <v>0</v>
      </c>
      <c r="AK109" s="37"/>
      <c r="AL109" s="37"/>
      <c r="AM109" s="195"/>
      <c r="AN109" s="195"/>
      <c r="AO109" s="173">
        <f t="shared" si="14"/>
        <v>0</v>
      </c>
      <c r="AP109" s="176">
        <f t="shared" si="15"/>
        <v>0</v>
      </c>
    </row>
    <row r="110" spans="1:42" x14ac:dyDescent="0.3">
      <c r="A110" s="224">
        <v>91</v>
      </c>
      <c r="B110" s="15" t="s">
        <v>104</v>
      </c>
      <c r="C110" s="24" t="s">
        <v>12</v>
      </c>
      <c r="D110" s="143"/>
      <c r="E110" s="37"/>
      <c r="F110" s="143"/>
      <c r="G110" s="37"/>
      <c r="H110" s="37"/>
      <c r="I110" s="37"/>
      <c r="J110" s="37"/>
      <c r="K110" s="427">
        <f t="shared" si="8"/>
        <v>0</v>
      </c>
      <c r="L110" s="37"/>
      <c r="M110" s="143"/>
      <c r="N110" s="37"/>
      <c r="O110" s="37"/>
      <c r="P110" s="37"/>
      <c r="Q110" s="37"/>
      <c r="R110" s="37"/>
      <c r="S110" s="37"/>
      <c r="T110" s="171">
        <f t="shared" si="9"/>
        <v>0</v>
      </c>
      <c r="U110" s="37"/>
      <c r="V110" s="37"/>
      <c r="W110" s="205">
        <f t="shared" si="10"/>
        <v>0</v>
      </c>
      <c r="X110" s="37"/>
      <c r="Y110" s="37"/>
      <c r="Z110" s="37"/>
      <c r="AA110" s="352">
        <f t="shared" si="11"/>
        <v>0</v>
      </c>
      <c r="AB110" s="199"/>
      <c r="AC110" s="195"/>
      <c r="AD110" s="37"/>
      <c r="AE110" s="172">
        <f t="shared" si="12"/>
        <v>0</v>
      </c>
      <c r="AF110" s="37"/>
      <c r="AG110" s="37"/>
      <c r="AH110" s="195"/>
      <c r="AI110" s="195"/>
      <c r="AJ110" s="405">
        <f t="shared" si="13"/>
        <v>0</v>
      </c>
      <c r="AK110" s="37"/>
      <c r="AL110" s="37"/>
      <c r="AM110" s="195"/>
      <c r="AN110" s="195"/>
      <c r="AO110" s="173">
        <f t="shared" si="14"/>
        <v>0</v>
      </c>
      <c r="AP110" s="176">
        <f t="shared" si="15"/>
        <v>0</v>
      </c>
    </row>
    <row r="111" spans="1:42" x14ac:dyDescent="0.3">
      <c r="A111" s="224">
        <v>92</v>
      </c>
      <c r="B111" s="15" t="s">
        <v>105</v>
      </c>
      <c r="C111" s="24" t="s">
        <v>12</v>
      </c>
      <c r="D111" s="143"/>
      <c r="E111" s="37"/>
      <c r="F111" s="143"/>
      <c r="G111" s="37"/>
      <c r="H111" s="37"/>
      <c r="I111" s="37"/>
      <c r="J111" s="37"/>
      <c r="K111" s="427">
        <f t="shared" si="8"/>
        <v>0</v>
      </c>
      <c r="L111" s="37"/>
      <c r="M111" s="143"/>
      <c r="N111" s="37"/>
      <c r="O111" s="37"/>
      <c r="P111" s="37"/>
      <c r="Q111" s="37"/>
      <c r="R111" s="37"/>
      <c r="S111" s="37"/>
      <c r="T111" s="171">
        <f t="shared" si="9"/>
        <v>0</v>
      </c>
      <c r="U111" s="37"/>
      <c r="V111" s="37"/>
      <c r="W111" s="205">
        <f t="shared" si="10"/>
        <v>0</v>
      </c>
      <c r="X111" s="37"/>
      <c r="Y111" s="37"/>
      <c r="Z111" s="37"/>
      <c r="AA111" s="352">
        <f t="shared" si="11"/>
        <v>0</v>
      </c>
      <c r="AB111" s="199"/>
      <c r="AC111" s="195"/>
      <c r="AD111" s="37"/>
      <c r="AE111" s="172">
        <f t="shared" si="12"/>
        <v>0</v>
      </c>
      <c r="AF111" s="37"/>
      <c r="AG111" s="37"/>
      <c r="AH111" s="195"/>
      <c r="AI111" s="195"/>
      <c r="AJ111" s="405">
        <f t="shared" si="13"/>
        <v>0</v>
      </c>
      <c r="AK111" s="37"/>
      <c r="AL111" s="37"/>
      <c r="AM111" s="195"/>
      <c r="AN111" s="195"/>
      <c r="AO111" s="173">
        <f t="shared" si="14"/>
        <v>0</v>
      </c>
      <c r="AP111" s="176">
        <f t="shared" si="15"/>
        <v>0</v>
      </c>
    </row>
    <row r="112" spans="1:42" x14ac:dyDescent="0.3">
      <c r="A112" s="224">
        <v>93</v>
      </c>
      <c r="B112" s="23" t="s">
        <v>109</v>
      </c>
      <c r="C112" s="24" t="s">
        <v>12</v>
      </c>
      <c r="D112" s="143"/>
      <c r="E112" s="37"/>
      <c r="F112" s="143"/>
      <c r="G112" s="37"/>
      <c r="H112" s="37"/>
      <c r="I112" s="37"/>
      <c r="J112" s="37"/>
      <c r="K112" s="427">
        <f t="shared" si="8"/>
        <v>0</v>
      </c>
      <c r="L112" s="37"/>
      <c r="M112" s="143"/>
      <c r="N112" s="37"/>
      <c r="O112" s="37"/>
      <c r="P112" s="37"/>
      <c r="Q112" s="37"/>
      <c r="R112" s="37"/>
      <c r="S112" s="37"/>
      <c r="T112" s="171">
        <f t="shared" si="9"/>
        <v>0</v>
      </c>
      <c r="U112" s="37"/>
      <c r="V112" s="37"/>
      <c r="W112" s="205">
        <f t="shared" si="10"/>
        <v>0</v>
      </c>
      <c r="X112" s="37"/>
      <c r="Y112" s="37"/>
      <c r="Z112" s="37"/>
      <c r="AA112" s="352">
        <f t="shared" si="11"/>
        <v>0</v>
      </c>
      <c r="AB112" s="199"/>
      <c r="AC112" s="195"/>
      <c r="AD112" s="37"/>
      <c r="AE112" s="172">
        <f t="shared" si="12"/>
        <v>0</v>
      </c>
      <c r="AF112" s="37"/>
      <c r="AG112" s="37"/>
      <c r="AH112" s="195"/>
      <c r="AI112" s="195"/>
      <c r="AJ112" s="405">
        <f t="shared" si="13"/>
        <v>0</v>
      </c>
      <c r="AK112" s="37"/>
      <c r="AL112" s="37"/>
      <c r="AM112" s="195"/>
      <c r="AN112" s="195"/>
      <c r="AO112" s="173">
        <f t="shared" si="14"/>
        <v>0</v>
      </c>
      <c r="AP112" s="176">
        <f t="shared" si="15"/>
        <v>0</v>
      </c>
    </row>
    <row r="113" spans="1:42" x14ac:dyDescent="0.3">
      <c r="A113" s="224">
        <v>94</v>
      </c>
      <c r="B113" s="23" t="s">
        <v>79</v>
      </c>
      <c r="C113" s="24" t="s">
        <v>12</v>
      </c>
      <c r="D113" s="143"/>
      <c r="E113" s="37"/>
      <c r="F113" s="143"/>
      <c r="G113" s="37"/>
      <c r="H113" s="37"/>
      <c r="I113" s="37"/>
      <c r="J113" s="37"/>
      <c r="K113" s="427">
        <f t="shared" si="8"/>
        <v>0</v>
      </c>
      <c r="L113" s="37"/>
      <c r="M113" s="143"/>
      <c r="N113" s="37"/>
      <c r="O113" s="37"/>
      <c r="P113" s="37"/>
      <c r="Q113" s="37"/>
      <c r="R113" s="37"/>
      <c r="S113" s="37"/>
      <c r="T113" s="171">
        <f t="shared" si="9"/>
        <v>0</v>
      </c>
      <c r="U113" s="37"/>
      <c r="V113" s="37"/>
      <c r="W113" s="205">
        <f t="shared" si="10"/>
        <v>0</v>
      </c>
      <c r="X113" s="37"/>
      <c r="Y113" s="37"/>
      <c r="Z113" s="37"/>
      <c r="AA113" s="352">
        <f t="shared" si="11"/>
        <v>0</v>
      </c>
      <c r="AB113" s="199"/>
      <c r="AC113" s="195"/>
      <c r="AD113" s="37"/>
      <c r="AE113" s="172">
        <f t="shared" si="12"/>
        <v>0</v>
      </c>
      <c r="AF113" s="37"/>
      <c r="AG113" s="37"/>
      <c r="AH113" s="195"/>
      <c r="AI113" s="195"/>
      <c r="AJ113" s="405">
        <f t="shared" si="13"/>
        <v>0</v>
      </c>
      <c r="AK113" s="37"/>
      <c r="AL113" s="37"/>
      <c r="AM113" s="195"/>
      <c r="AN113" s="195"/>
      <c r="AO113" s="173">
        <f t="shared" si="14"/>
        <v>0</v>
      </c>
      <c r="AP113" s="176">
        <f t="shared" si="15"/>
        <v>0</v>
      </c>
    </row>
    <row r="114" spans="1:42" x14ac:dyDescent="0.3">
      <c r="A114" s="224"/>
      <c r="B114" s="253" t="s">
        <v>61</v>
      </c>
      <c r="C114" s="7"/>
      <c r="D114" s="37"/>
      <c r="E114" s="37"/>
      <c r="F114" s="143"/>
      <c r="G114" s="37"/>
      <c r="H114" s="37"/>
      <c r="I114" s="37"/>
      <c r="J114" s="37"/>
      <c r="K114" s="427">
        <f t="shared" si="8"/>
        <v>0</v>
      </c>
      <c r="L114" s="37"/>
      <c r="M114" s="37"/>
      <c r="N114" s="37"/>
      <c r="O114" s="37"/>
      <c r="P114" s="37"/>
      <c r="Q114" s="37"/>
      <c r="R114" s="37"/>
      <c r="S114" s="37"/>
      <c r="T114" s="171">
        <f t="shared" si="9"/>
        <v>0</v>
      </c>
      <c r="U114" s="37"/>
      <c r="V114" s="37"/>
      <c r="W114" s="205">
        <f t="shared" si="10"/>
        <v>0</v>
      </c>
      <c r="X114" s="37"/>
      <c r="Y114" s="37"/>
      <c r="Z114" s="37"/>
      <c r="AA114" s="352">
        <f t="shared" si="11"/>
        <v>0</v>
      </c>
      <c r="AB114" s="195"/>
      <c r="AC114" s="195"/>
      <c r="AD114" s="37"/>
      <c r="AE114" s="172">
        <f t="shared" si="12"/>
        <v>0</v>
      </c>
      <c r="AF114" s="37"/>
      <c r="AG114" s="37"/>
      <c r="AH114" s="195"/>
      <c r="AI114" s="195"/>
      <c r="AJ114" s="405">
        <f t="shared" si="13"/>
        <v>0</v>
      </c>
      <c r="AK114" s="37"/>
      <c r="AL114" s="37"/>
      <c r="AM114" s="195"/>
      <c r="AN114" s="195"/>
      <c r="AO114" s="173">
        <f t="shared" si="14"/>
        <v>0</v>
      </c>
      <c r="AP114" s="176">
        <f t="shared" si="15"/>
        <v>0</v>
      </c>
    </row>
    <row r="115" spans="1:42" x14ac:dyDescent="0.3">
      <c r="A115" s="224">
        <v>95</v>
      </c>
      <c r="B115" s="15" t="s">
        <v>1</v>
      </c>
      <c r="C115" s="16" t="s">
        <v>12</v>
      </c>
      <c r="D115" s="37"/>
      <c r="E115" s="37"/>
      <c r="F115" s="143"/>
      <c r="G115" s="434">
        <v>1.49E-2</v>
      </c>
      <c r="H115" s="37"/>
      <c r="I115" s="37"/>
      <c r="J115" s="37"/>
      <c r="K115" s="427">
        <f t="shared" si="8"/>
        <v>1.49E-2</v>
      </c>
      <c r="L115" s="37"/>
      <c r="M115" s="37"/>
      <c r="N115" s="37"/>
      <c r="O115" s="37"/>
      <c r="P115" s="434">
        <v>1.49E-2</v>
      </c>
      <c r="Q115" s="37"/>
      <c r="R115" s="37"/>
      <c r="S115" s="37"/>
      <c r="T115" s="171">
        <f t="shared" si="9"/>
        <v>1.49E-2</v>
      </c>
      <c r="U115" s="37"/>
      <c r="V115" s="37"/>
      <c r="W115" s="205">
        <f t="shared" si="10"/>
        <v>0</v>
      </c>
      <c r="X115" s="37"/>
      <c r="Y115" s="37"/>
      <c r="Z115" s="37"/>
      <c r="AA115" s="352">
        <f t="shared" si="11"/>
        <v>0</v>
      </c>
      <c r="AB115" s="195"/>
      <c r="AC115" s="195"/>
      <c r="AD115" s="37"/>
      <c r="AE115" s="172">
        <f t="shared" si="12"/>
        <v>0</v>
      </c>
      <c r="AF115" s="37"/>
      <c r="AG115" s="37"/>
      <c r="AH115" s="195"/>
      <c r="AI115" s="195"/>
      <c r="AJ115" s="405">
        <f t="shared" si="13"/>
        <v>0</v>
      </c>
      <c r="AK115" s="37"/>
      <c r="AL115" s="37"/>
      <c r="AM115" s="195"/>
      <c r="AN115" s="195"/>
      <c r="AO115" s="173">
        <f t="shared" si="14"/>
        <v>0</v>
      </c>
      <c r="AP115" s="176">
        <f t="shared" si="15"/>
        <v>2.98E-2</v>
      </c>
    </row>
    <row r="116" spans="1:42" x14ac:dyDescent="0.3">
      <c r="A116" s="224">
        <v>96</v>
      </c>
      <c r="B116" s="18" t="s">
        <v>62</v>
      </c>
      <c r="C116" s="19" t="s">
        <v>12</v>
      </c>
      <c r="D116" s="37"/>
      <c r="E116" s="37"/>
      <c r="F116" s="143"/>
      <c r="G116" s="37"/>
      <c r="H116" s="37"/>
      <c r="I116" s="37"/>
      <c r="J116" s="37"/>
      <c r="K116" s="427">
        <f t="shared" si="8"/>
        <v>0</v>
      </c>
      <c r="L116" s="37"/>
      <c r="M116" s="37"/>
      <c r="N116" s="37"/>
      <c r="O116" s="37"/>
      <c r="P116" s="37"/>
      <c r="Q116" s="37"/>
      <c r="R116" s="37"/>
      <c r="S116" s="37"/>
      <c r="T116" s="171">
        <f t="shared" si="9"/>
        <v>0</v>
      </c>
      <c r="U116" s="37"/>
      <c r="V116" s="37"/>
      <c r="W116" s="205">
        <f t="shared" si="10"/>
        <v>0</v>
      </c>
      <c r="X116" s="37"/>
      <c r="Y116" s="37"/>
      <c r="Z116" s="37"/>
      <c r="AA116" s="352">
        <f t="shared" si="11"/>
        <v>0</v>
      </c>
      <c r="AB116" s="195"/>
      <c r="AC116" s="195"/>
      <c r="AD116" s="37"/>
      <c r="AE116" s="172">
        <f t="shared" si="12"/>
        <v>0</v>
      </c>
      <c r="AF116" s="37"/>
      <c r="AG116" s="37"/>
      <c r="AH116" s="195"/>
      <c r="AI116" s="195"/>
      <c r="AJ116" s="405">
        <f t="shared" si="13"/>
        <v>0</v>
      </c>
      <c r="AK116" s="37"/>
      <c r="AL116" s="37"/>
      <c r="AM116" s="195"/>
      <c r="AN116" s="195"/>
      <c r="AO116" s="173">
        <f t="shared" si="14"/>
        <v>0</v>
      </c>
      <c r="AP116" s="176">
        <f t="shared" si="15"/>
        <v>0</v>
      </c>
    </row>
    <row r="117" spans="1:42" x14ac:dyDescent="0.3">
      <c r="A117" s="224">
        <v>97</v>
      </c>
      <c r="B117" s="18" t="s">
        <v>90</v>
      </c>
      <c r="C117" s="19" t="s">
        <v>12</v>
      </c>
      <c r="D117" s="37"/>
      <c r="E117" s="37"/>
      <c r="F117" s="143"/>
      <c r="G117" s="37"/>
      <c r="H117" s="37"/>
      <c r="I117" s="37"/>
      <c r="J117" s="37"/>
      <c r="K117" s="427">
        <f t="shared" si="8"/>
        <v>0</v>
      </c>
      <c r="L117" s="37"/>
      <c r="M117" s="37"/>
      <c r="N117" s="37"/>
      <c r="O117" s="37"/>
      <c r="P117" s="37"/>
      <c r="Q117" s="37"/>
      <c r="R117" s="37"/>
      <c r="S117" s="37"/>
      <c r="T117" s="171">
        <f t="shared" si="9"/>
        <v>0</v>
      </c>
      <c r="U117" s="37"/>
      <c r="V117" s="37"/>
      <c r="W117" s="205">
        <f t="shared" si="10"/>
        <v>0</v>
      </c>
      <c r="X117" s="37"/>
      <c r="Y117" s="37"/>
      <c r="Z117" s="37"/>
      <c r="AA117" s="352">
        <f t="shared" si="11"/>
        <v>0</v>
      </c>
      <c r="AB117" s="195"/>
      <c r="AC117" s="195"/>
      <c r="AD117" s="37"/>
      <c r="AE117" s="172">
        <f t="shared" si="12"/>
        <v>0</v>
      </c>
      <c r="AF117" s="37"/>
      <c r="AG117" s="37"/>
      <c r="AH117" s="195"/>
      <c r="AI117" s="195"/>
      <c r="AJ117" s="405">
        <f t="shared" si="13"/>
        <v>0</v>
      </c>
      <c r="AK117" s="37"/>
      <c r="AL117" s="37"/>
      <c r="AM117" s="195"/>
      <c r="AN117" s="195"/>
      <c r="AO117" s="173">
        <f t="shared" si="14"/>
        <v>0</v>
      </c>
      <c r="AP117" s="176">
        <f t="shared" si="15"/>
        <v>0</v>
      </c>
    </row>
    <row r="118" spans="1:42" x14ac:dyDescent="0.3">
      <c r="A118" s="224">
        <v>98</v>
      </c>
      <c r="B118" s="18" t="s">
        <v>63</v>
      </c>
      <c r="C118" s="19" t="s">
        <v>12</v>
      </c>
      <c r="D118" s="37"/>
      <c r="E118" s="37"/>
      <c r="F118" s="143"/>
      <c r="G118" s="37"/>
      <c r="H118" s="37"/>
      <c r="I118" s="37"/>
      <c r="J118" s="37"/>
      <c r="K118" s="427">
        <f t="shared" si="8"/>
        <v>0</v>
      </c>
      <c r="L118" s="37"/>
      <c r="M118" s="37"/>
      <c r="N118" s="37"/>
      <c r="O118" s="37"/>
      <c r="P118" s="37"/>
      <c r="Q118" s="37"/>
      <c r="R118" s="37"/>
      <c r="S118" s="37"/>
      <c r="T118" s="171">
        <f t="shared" si="9"/>
        <v>0</v>
      </c>
      <c r="U118" s="37"/>
      <c r="V118" s="37"/>
      <c r="W118" s="205">
        <f t="shared" si="10"/>
        <v>0</v>
      </c>
      <c r="X118" s="37"/>
      <c r="Y118" s="37"/>
      <c r="Z118" s="37"/>
      <c r="AA118" s="352">
        <f t="shared" si="11"/>
        <v>0</v>
      </c>
      <c r="AB118" s="195"/>
      <c r="AC118" s="195"/>
      <c r="AD118" s="37"/>
      <c r="AE118" s="172">
        <f t="shared" si="12"/>
        <v>0</v>
      </c>
      <c r="AF118" s="37"/>
      <c r="AG118" s="37"/>
      <c r="AH118" s="195"/>
      <c r="AI118" s="195"/>
      <c r="AJ118" s="405">
        <f t="shared" si="13"/>
        <v>0</v>
      </c>
      <c r="AK118" s="37"/>
      <c r="AL118" s="37"/>
      <c r="AM118" s="195"/>
      <c r="AN118" s="195"/>
      <c r="AO118" s="173">
        <f t="shared" si="14"/>
        <v>0</v>
      </c>
      <c r="AP118" s="176">
        <f t="shared" si="15"/>
        <v>0</v>
      </c>
    </row>
    <row r="119" spans="1:42" x14ac:dyDescent="0.3">
      <c r="A119" s="224">
        <v>99</v>
      </c>
      <c r="B119" s="15" t="s">
        <v>64</v>
      </c>
      <c r="C119" s="16" t="s">
        <v>12</v>
      </c>
      <c r="D119" s="37"/>
      <c r="E119" s="37"/>
      <c r="F119" s="143"/>
      <c r="G119" s="427">
        <v>5.5500000000000002E-3</v>
      </c>
      <c r="H119" s="37"/>
      <c r="I119" s="37"/>
      <c r="J119" s="37"/>
      <c r="K119" s="427">
        <f t="shared" si="8"/>
        <v>5.5500000000000002E-3</v>
      </c>
      <c r="L119" s="37"/>
      <c r="M119" s="37"/>
      <c r="N119" s="37"/>
      <c r="O119" s="37"/>
      <c r="P119" s="427">
        <v>5.5500000000000002E-3</v>
      </c>
      <c r="Q119" s="37"/>
      <c r="R119" s="37"/>
      <c r="S119" s="37"/>
      <c r="T119" s="171">
        <f t="shared" si="9"/>
        <v>5.5500000000000002E-3</v>
      </c>
      <c r="U119" s="37"/>
      <c r="V119" s="37"/>
      <c r="W119" s="205">
        <f t="shared" si="10"/>
        <v>0</v>
      </c>
      <c r="X119" s="37"/>
      <c r="Y119" s="37"/>
      <c r="Z119" s="37"/>
      <c r="AA119" s="352">
        <f t="shared" si="11"/>
        <v>0</v>
      </c>
      <c r="AB119" s="195"/>
      <c r="AC119" s="195"/>
      <c r="AD119" s="37"/>
      <c r="AE119" s="172">
        <f t="shared" si="12"/>
        <v>0</v>
      </c>
      <c r="AF119" s="37"/>
      <c r="AG119" s="37"/>
      <c r="AH119" s="417">
        <v>5.5999999999999999E-3</v>
      </c>
      <c r="AI119" s="195"/>
      <c r="AJ119" s="405">
        <f t="shared" si="13"/>
        <v>5.5999999999999999E-3</v>
      </c>
      <c r="AK119" s="37"/>
      <c r="AL119" s="37"/>
      <c r="AM119" s="417">
        <v>5.5999999999999999E-3</v>
      </c>
      <c r="AN119" s="195"/>
      <c r="AO119" s="173">
        <f t="shared" si="14"/>
        <v>0</v>
      </c>
      <c r="AP119" s="176">
        <f t="shared" si="15"/>
        <v>1.67E-2</v>
      </c>
    </row>
    <row r="120" spans="1:42" x14ac:dyDescent="0.3">
      <c r="A120" s="224">
        <v>100</v>
      </c>
      <c r="B120" s="15" t="s">
        <v>65</v>
      </c>
      <c r="C120" s="16" t="s">
        <v>12</v>
      </c>
      <c r="D120" s="37"/>
      <c r="E120" s="37"/>
      <c r="F120" s="143"/>
      <c r="G120" s="427">
        <v>2.8500000000000001E-2</v>
      </c>
      <c r="H120" s="37"/>
      <c r="I120" s="37"/>
      <c r="J120" s="37"/>
      <c r="K120" s="427">
        <f t="shared" si="8"/>
        <v>2.8500000000000001E-2</v>
      </c>
      <c r="L120" s="37"/>
      <c r="M120" s="37"/>
      <c r="N120" s="37"/>
      <c r="O120" s="37"/>
      <c r="P120" s="427">
        <v>2.8500000000000001E-2</v>
      </c>
      <c r="Q120" s="37"/>
      <c r="R120" s="37"/>
      <c r="S120" s="37"/>
      <c r="T120" s="171">
        <f t="shared" si="9"/>
        <v>2.8500000000000001E-2</v>
      </c>
      <c r="U120" s="37"/>
      <c r="V120" s="37"/>
      <c r="W120" s="205">
        <f t="shared" si="10"/>
        <v>0</v>
      </c>
      <c r="X120" s="37"/>
      <c r="Y120" s="172">
        <v>4.5400000000000003E-2</v>
      </c>
      <c r="Z120" s="37"/>
      <c r="AA120" s="352">
        <f t="shared" si="11"/>
        <v>4.5400000000000003E-2</v>
      </c>
      <c r="AB120" s="195"/>
      <c r="AC120" s="195"/>
      <c r="AD120" s="37"/>
      <c r="AE120" s="172">
        <f t="shared" si="12"/>
        <v>0</v>
      </c>
      <c r="AF120" s="37"/>
      <c r="AG120" s="37"/>
      <c r="AH120" s="195"/>
      <c r="AI120" s="195"/>
      <c r="AJ120" s="405">
        <f t="shared" si="13"/>
        <v>0</v>
      </c>
      <c r="AK120" s="37"/>
      <c r="AL120" s="37"/>
      <c r="AM120" s="195"/>
      <c r="AN120" s="195"/>
      <c r="AO120" s="173">
        <f t="shared" si="14"/>
        <v>0</v>
      </c>
      <c r="AP120" s="176">
        <f t="shared" si="15"/>
        <v>0.1024</v>
      </c>
    </row>
    <row r="121" spans="1:42" x14ac:dyDescent="0.3">
      <c r="A121" s="224"/>
      <c r="B121" s="253" t="s">
        <v>119</v>
      </c>
      <c r="C121" s="7"/>
      <c r="D121" s="37"/>
      <c r="E121" s="37"/>
      <c r="F121" s="143"/>
      <c r="G121" s="37"/>
      <c r="H121" s="37"/>
      <c r="I121" s="37"/>
      <c r="J121" s="37"/>
      <c r="K121" s="427">
        <f t="shared" si="8"/>
        <v>0</v>
      </c>
      <c r="L121" s="37"/>
      <c r="M121" s="37"/>
      <c r="N121" s="37"/>
      <c r="O121" s="37"/>
      <c r="P121" s="37"/>
      <c r="Q121" s="37"/>
      <c r="R121" s="37"/>
      <c r="S121" s="37"/>
      <c r="T121" s="171">
        <f t="shared" si="9"/>
        <v>0</v>
      </c>
      <c r="U121" s="37"/>
      <c r="V121" s="37"/>
      <c r="W121" s="205">
        <f t="shared" si="10"/>
        <v>0</v>
      </c>
      <c r="X121" s="37"/>
      <c r="Y121" s="37"/>
      <c r="Z121" s="37"/>
      <c r="AA121" s="352">
        <f t="shared" si="11"/>
        <v>0</v>
      </c>
      <c r="AB121" s="195"/>
      <c r="AC121" s="195"/>
      <c r="AD121" s="37"/>
      <c r="AE121" s="172">
        <f t="shared" si="12"/>
        <v>0</v>
      </c>
      <c r="AF121" s="37"/>
      <c r="AG121" s="37"/>
      <c r="AH121" s="195"/>
      <c r="AI121" s="195"/>
      <c r="AJ121" s="405">
        <f t="shared" si="13"/>
        <v>0</v>
      </c>
      <c r="AK121" s="37"/>
      <c r="AL121" s="37"/>
      <c r="AM121" s="195"/>
      <c r="AN121" s="195"/>
      <c r="AO121" s="173">
        <f t="shared" si="14"/>
        <v>0</v>
      </c>
      <c r="AP121" s="176">
        <f t="shared" si="15"/>
        <v>0</v>
      </c>
    </row>
    <row r="122" spans="1:42" x14ac:dyDescent="0.3">
      <c r="A122" s="224">
        <v>101</v>
      </c>
      <c r="B122" s="15" t="s">
        <v>72</v>
      </c>
      <c r="C122" s="24" t="s">
        <v>12</v>
      </c>
      <c r="D122" s="37"/>
      <c r="E122" s="37"/>
      <c r="F122" s="143"/>
      <c r="G122" s="37"/>
      <c r="H122" s="37"/>
      <c r="I122" s="37"/>
      <c r="J122" s="37"/>
      <c r="K122" s="427">
        <f t="shared" si="8"/>
        <v>0</v>
      </c>
      <c r="L122" s="37"/>
      <c r="M122" s="37"/>
      <c r="N122" s="37"/>
      <c r="O122" s="37"/>
      <c r="P122" s="37"/>
      <c r="Q122" s="37"/>
      <c r="R122" s="37"/>
      <c r="S122" s="37"/>
      <c r="T122" s="171">
        <f t="shared" si="9"/>
        <v>0</v>
      </c>
      <c r="U122" s="37"/>
      <c r="V122" s="37"/>
      <c r="W122" s="205">
        <f t="shared" si="10"/>
        <v>0</v>
      </c>
      <c r="X122" s="37"/>
      <c r="Y122" s="37"/>
      <c r="Z122" s="37"/>
      <c r="AA122" s="352">
        <f t="shared" si="11"/>
        <v>0</v>
      </c>
      <c r="AB122" s="195"/>
      <c r="AC122" s="195"/>
      <c r="AD122" s="37"/>
      <c r="AE122" s="172">
        <f t="shared" si="12"/>
        <v>0</v>
      </c>
      <c r="AF122" s="37"/>
      <c r="AG122" s="37"/>
      <c r="AH122" s="195"/>
      <c r="AI122" s="195"/>
      <c r="AJ122" s="405">
        <f t="shared" si="13"/>
        <v>0</v>
      </c>
      <c r="AK122" s="37"/>
      <c r="AL122" s="37"/>
      <c r="AM122" s="195"/>
      <c r="AN122" s="195"/>
      <c r="AO122" s="173">
        <f t="shared" si="14"/>
        <v>0</v>
      </c>
      <c r="AP122" s="176">
        <f t="shared" si="15"/>
        <v>0</v>
      </c>
    </row>
    <row r="123" spans="1:42" x14ac:dyDescent="0.3">
      <c r="A123" s="224">
        <v>102</v>
      </c>
      <c r="B123" s="15" t="s">
        <v>73</v>
      </c>
      <c r="C123" s="24" t="s">
        <v>12</v>
      </c>
      <c r="D123" s="37"/>
      <c r="E123" s="434">
        <v>0.17299999999999999</v>
      </c>
      <c r="F123" s="143"/>
      <c r="G123" s="37"/>
      <c r="H123" s="37"/>
      <c r="I123" s="37"/>
      <c r="J123" s="37"/>
      <c r="K123" s="427">
        <f t="shared" si="8"/>
        <v>0.17299999999999999</v>
      </c>
      <c r="L123" s="37"/>
      <c r="M123" s="37"/>
      <c r="N123" s="434">
        <v>0.17299999999999999</v>
      </c>
      <c r="O123" s="37"/>
      <c r="P123" s="37"/>
      <c r="Q123" s="37"/>
      <c r="R123" s="37"/>
      <c r="S123" s="37"/>
      <c r="T123" s="171">
        <f t="shared" si="9"/>
        <v>0.17299999999999999</v>
      </c>
      <c r="U123" s="37"/>
      <c r="V123" s="37"/>
      <c r="W123" s="205">
        <f t="shared" si="10"/>
        <v>0</v>
      </c>
      <c r="X123" s="37"/>
      <c r="Y123" s="37"/>
      <c r="Z123" s="37"/>
      <c r="AA123" s="352">
        <f t="shared" si="11"/>
        <v>0</v>
      </c>
      <c r="AB123" s="195"/>
      <c r="AC123" s="195"/>
      <c r="AD123" s="37"/>
      <c r="AE123" s="172">
        <f t="shared" si="12"/>
        <v>0</v>
      </c>
      <c r="AF123" s="37"/>
      <c r="AG123" s="37"/>
      <c r="AH123" s="195"/>
      <c r="AI123" s="195"/>
      <c r="AJ123" s="405">
        <f t="shared" si="13"/>
        <v>0</v>
      </c>
      <c r="AK123" s="37"/>
      <c r="AL123" s="37"/>
      <c r="AM123" s="195"/>
      <c r="AN123" s="195"/>
      <c r="AO123" s="173">
        <f t="shared" si="14"/>
        <v>0</v>
      </c>
      <c r="AP123" s="176">
        <f t="shared" si="15"/>
        <v>0.34599999999999997</v>
      </c>
    </row>
    <row r="124" spans="1:42" x14ac:dyDescent="0.3">
      <c r="A124" s="224">
        <v>103</v>
      </c>
      <c r="B124" s="15" t="s">
        <v>74</v>
      </c>
      <c r="C124" s="24" t="s">
        <v>12</v>
      </c>
      <c r="D124" s="37"/>
      <c r="E124" s="434">
        <v>1.2E-2</v>
      </c>
      <c r="F124" s="143"/>
      <c r="G124" s="37"/>
      <c r="H124" s="37"/>
      <c r="I124" s="37"/>
      <c r="J124" s="37"/>
      <c r="K124" s="427">
        <f t="shared" si="8"/>
        <v>1.2E-2</v>
      </c>
      <c r="L124" s="37"/>
      <c r="M124" s="37"/>
      <c r="N124" s="434">
        <v>1.2E-2</v>
      </c>
      <c r="O124" s="37"/>
      <c r="P124" s="37"/>
      <c r="Q124" s="37"/>
      <c r="R124" s="37"/>
      <c r="S124" s="37"/>
      <c r="T124" s="171">
        <f t="shared" si="9"/>
        <v>1.2E-2</v>
      </c>
      <c r="U124" s="37"/>
      <c r="V124" s="37"/>
      <c r="W124" s="205">
        <f t="shared" si="10"/>
        <v>0</v>
      </c>
      <c r="X124" s="37"/>
      <c r="Y124" s="37"/>
      <c r="Z124" s="37"/>
      <c r="AA124" s="352">
        <f t="shared" si="11"/>
        <v>0</v>
      </c>
      <c r="AB124" s="395">
        <v>1.2E-2</v>
      </c>
      <c r="AC124" s="195"/>
      <c r="AD124" s="37"/>
      <c r="AE124" s="172">
        <f t="shared" si="12"/>
        <v>1.2E-2</v>
      </c>
      <c r="AF124" s="172">
        <v>2.1600000000000001E-2</v>
      </c>
      <c r="AG124" s="37"/>
      <c r="AH124" s="195"/>
      <c r="AI124" s="195"/>
      <c r="AJ124" s="405">
        <f t="shared" si="13"/>
        <v>2.1600000000000001E-2</v>
      </c>
      <c r="AK124" s="172">
        <v>2.1600000000000001E-2</v>
      </c>
      <c r="AL124" s="37"/>
      <c r="AM124" s="195"/>
      <c r="AN124" s="195"/>
      <c r="AO124" s="173">
        <f t="shared" si="14"/>
        <v>0</v>
      </c>
      <c r="AP124" s="176">
        <f t="shared" si="15"/>
        <v>5.7599999999999998E-2</v>
      </c>
    </row>
    <row r="125" spans="1:42" x14ac:dyDescent="0.3">
      <c r="A125" s="224">
        <v>104</v>
      </c>
      <c r="B125" s="15" t="s">
        <v>75</v>
      </c>
      <c r="C125" s="24" t="s">
        <v>12</v>
      </c>
      <c r="D125" s="37"/>
      <c r="E125" s="434">
        <v>1.4999999999999999E-2</v>
      </c>
      <c r="F125" s="143"/>
      <c r="G125" s="37"/>
      <c r="H125" s="37"/>
      <c r="I125" s="37"/>
      <c r="J125" s="37"/>
      <c r="K125" s="427">
        <f t="shared" si="8"/>
        <v>1.4999999999999999E-2</v>
      </c>
      <c r="L125" s="37"/>
      <c r="M125" s="37"/>
      <c r="N125" s="434">
        <v>1.4999999999999999E-2</v>
      </c>
      <c r="O125" s="37"/>
      <c r="P125" s="37"/>
      <c r="Q125" s="37"/>
      <c r="R125" s="37"/>
      <c r="S125" s="37"/>
      <c r="T125" s="171">
        <f t="shared" si="9"/>
        <v>1.4999999999999999E-2</v>
      </c>
      <c r="U125" s="37"/>
      <c r="V125" s="37"/>
      <c r="W125" s="205">
        <f t="shared" si="10"/>
        <v>0</v>
      </c>
      <c r="X125" s="37"/>
      <c r="Y125" s="37"/>
      <c r="Z125" s="37"/>
      <c r="AA125" s="352">
        <f t="shared" si="11"/>
        <v>0</v>
      </c>
      <c r="AB125" s="395">
        <v>1.2500000000000001E-2</v>
      </c>
      <c r="AC125" s="195"/>
      <c r="AD125" s="37"/>
      <c r="AE125" s="172">
        <f t="shared" si="12"/>
        <v>1.2500000000000001E-2</v>
      </c>
      <c r="AF125" s="37"/>
      <c r="AG125" s="37"/>
      <c r="AH125" s="195"/>
      <c r="AI125" s="195"/>
      <c r="AJ125" s="405">
        <f t="shared" si="13"/>
        <v>0</v>
      </c>
      <c r="AK125" s="37"/>
      <c r="AL125" s="37"/>
      <c r="AM125" s="195"/>
      <c r="AN125" s="195"/>
      <c r="AO125" s="173">
        <f t="shared" si="14"/>
        <v>0</v>
      </c>
      <c r="AP125" s="176">
        <f t="shared" si="15"/>
        <v>4.2499999999999996E-2</v>
      </c>
    </row>
    <row r="126" spans="1:42" x14ac:dyDescent="0.3">
      <c r="A126" s="224">
        <v>105</v>
      </c>
      <c r="B126" s="15" t="s">
        <v>77</v>
      </c>
      <c r="C126" s="24" t="s">
        <v>12</v>
      </c>
      <c r="D126" s="37"/>
      <c r="E126" s="37"/>
      <c r="F126" s="143"/>
      <c r="G126" s="37"/>
      <c r="H126" s="37"/>
      <c r="I126" s="37"/>
      <c r="J126" s="37"/>
      <c r="K126" s="427">
        <f t="shared" si="8"/>
        <v>0</v>
      </c>
      <c r="L126" s="37"/>
      <c r="M126" s="37"/>
      <c r="N126" s="37"/>
      <c r="O126" s="37"/>
      <c r="P126" s="37"/>
      <c r="Q126" s="37"/>
      <c r="R126" s="37"/>
      <c r="S126" s="37"/>
      <c r="T126" s="171">
        <f t="shared" si="9"/>
        <v>0</v>
      </c>
      <c r="U126" s="37"/>
      <c r="V126" s="37"/>
      <c r="W126" s="205">
        <f t="shared" si="10"/>
        <v>0</v>
      </c>
      <c r="X126" s="37"/>
      <c r="Y126" s="37"/>
      <c r="Z126" s="37"/>
      <c r="AA126" s="352">
        <f t="shared" si="11"/>
        <v>0</v>
      </c>
      <c r="AB126" s="195"/>
      <c r="AC126" s="195"/>
      <c r="AD126" s="37"/>
      <c r="AE126" s="172">
        <f t="shared" si="12"/>
        <v>0</v>
      </c>
      <c r="AF126" s="37"/>
      <c r="AG126" s="37"/>
      <c r="AH126" s="195"/>
      <c r="AI126" s="195"/>
      <c r="AJ126" s="405">
        <f t="shared" si="13"/>
        <v>0</v>
      </c>
      <c r="AK126" s="37"/>
      <c r="AL126" s="37"/>
      <c r="AM126" s="195"/>
      <c r="AN126" s="195"/>
      <c r="AO126" s="173">
        <f t="shared" si="14"/>
        <v>0</v>
      </c>
      <c r="AP126" s="176">
        <f t="shared" si="15"/>
        <v>0</v>
      </c>
    </row>
    <row r="127" spans="1:42" x14ac:dyDescent="0.3">
      <c r="A127" s="224">
        <v>106</v>
      </c>
      <c r="B127" s="15" t="s">
        <v>76</v>
      </c>
      <c r="C127" s="24" t="s">
        <v>12</v>
      </c>
      <c r="D127" s="37"/>
      <c r="E127" s="37"/>
      <c r="F127" s="143"/>
      <c r="G127" s="37"/>
      <c r="H127" s="37"/>
      <c r="I127" s="37"/>
      <c r="J127" s="37"/>
      <c r="K127" s="427">
        <f t="shared" si="8"/>
        <v>0</v>
      </c>
      <c r="L127" s="37"/>
      <c r="M127" s="37"/>
      <c r="N127" s="37"/>
      <c r="O127" s="37"/>
      <c r="P127" s="37"/>
      <c r="Q127" s="37"/>
      <c r="R127" s="37"/>
      <c r="S127" s="37"/>
      <c r="T127" s="171">
        <f t="shared" si="9"/>
        <v>0</v>
      </c>
      <c r="U127" s="37"/>
      <c r="V127" s="37"/>
      <c r="W127" s="205">
        <f t="shared" si="10"/>
        <v>0</v>
      </c>
      <c r="X127" s="37"/>
      <c r="Y127" s="37"/>
      <c r="Z127" s="37"/>
      <c r="AA127" s="352">
        <f t="shared" si="11"/>
        <v>0</v>
      </c>
      <c r="AB127" s="195"/>
      <c r="AC127" s="195"/>
      <c r="AD127" s="37"/>
      <c r="AE127" s="172">
        <f t="shared" si="12"/>
        <v>0</v>
      </c>
      <c r="AF127" s="37"/>
      <c r="AG127" s="37"/>
      <c r="AH127" s="195"/>
      <c r="AI127" s="195"/>
      <c r="AJ127" s="405">
        <f t="shared" si="13"/>
        <v>0</v>
      </c>
      <c r="AK127" s="37"/>
      <c r="AL127" s="37"/>
      <c r="AM127" s="195"/>
      <c r="AN127" s="195"/>
      <c r="AO127" s="173">
        <f t="shared" si="14"/>
        <v>0</v>
      </c>
      <c r="AP127" s="176">
        <f t="shared" si="15"/>
        <v>0</v>
      </c>
    </row>
    <row r="128" spans="1:42" x14ac:dyDescent="0.3">
      <c r="A128" s="224">
        <v>107</v>
      </c>
      <c r="B128" s="23" t="s">
        <v>78</v>
      </c>
      <c r="C128" s="24" t="s">
        <v>12</v>
      </c>
      <c r="D128" s="37"/>
      <c r="E128" s="37"/>
      <c r="F128" s="143"/>
      <c r="G128" s="37"/>
      <c r="H128" s="37"/>
      <c r="I128" s="37"/>
      <c r="J128" s="37"/>
      <c r="K128" s="427">
        <f t="shared" si="8"/>
        <v>0</v>
      </c>
      <c r="L128" s="37"/>
      <c r="M128" s="37"/>
      <c r="N128" s="37"/>
      <c r="O128" s="37"/>
      <c r="P128" s="37"/>
      <c r="Q128" s="37"/>
      <c r="R128" s="37"/>
      <c r="S128" s="37"/>
      <c r="T128" s="171">
        <f t="shared" si="9"/>
        <v>0</v>
      </c>
      <c r="U128" s="37"/>
      <c r="V128" s="37"/>
      <c r="W128" s="205">
        <f t="shared" si="10"/>
        <v>0</v>
      </c>
      <c r="X128" s="37"/>
      <c r="Y128" s="37"/>
      <c r="Z128" s="37"/>
      <c r="AA128" s="352">
        <f t="shared" si="11"/>
        <v>0</v>
      </c>
      <c r="AB128" s="195"/>
      <c r="AC128" s="195"/>
      <c r="AD128" s="37"/>
      <c r="AE128" s="172">
        <f t="shared" si="12"/>
        <v>0</v>
      </c>
      <c r="AF128" s="37"/>
      <c r="AG128" s="37"/>
      <c r="AH128" s="195"/>
      <c r="AI128" s="195"/>
      <c r="AJ128" s="405">
        <f t="shared" si="13"/>
        <v>0</v>
      </c>
      <c r="AK128" s="37"/>
      <c r="AL128" s="37"/>
      <c r="AM128" s="195"/>
      <c r="AN128" s="195"/>
      <c r="AO128" s="173">
        <f t="shared" si="14"/>
        <v>0</v>
      </c>
      <c r="AP128" s="176">
        <f t="shared" si="15"/>
        <v>0</v>
      </c>
    </row>
    <row r="129" spans="1:42" x14ac:dyDescent="0.3">
      <c r="A129" s="224">
        <v>108</v>
      </c>
      <c r="B129" s="23" t="s">
        <v>106</v>
      </c>
      <c r="C129" s="24" t="s">
        <v>12</v>
      </c>
      <c r="D129" s="37"/>
      <c r="E129" s="37"/>
      <c r="F129" s="143"/>
      <c r="G129" s="37"/>
      <c r="H129" s="37"/>
      <c r="I129" s="37"/>
      <c r="J129" s="37"/>
      <c r="K129" s="427">
        <f t="shared" si="8"/>
        <v>0</v>
      </c>
      <c r="L129" s="37"/>
      <c r="M129" s="37"/>
      <c r="N129" s="37"/>
      <c r="O129" s="37"/>
      <c r="P129" s="37"/>
      <c r="Q129" s="37"/>
      <c r="R129" s="37"/>
      <c r="S129" s="37"/>
      <c r="T129" s="171">
        <f t="shared" si="9"/>
        <v>0</v>
      </c>
      <c r="U129" s="37"/>
      <c r="V129" s="37"/>
      <c r="W129" s="205">
        <f t="shared" si="10"/>
        <v>0</v>
      </c>
      <c r="X129" s="37"/>
      <c r="Y129" s="37"/>
      <c r="Z129" s="37"/>
      <c r="AA129" s="352">
        <f t="shared" si="11"/>
        <v>0</v>
      </c>
      <c r="AB129" s="195"/>
      <c r="AC129" s="195"/>
      <c r="AD129" s="37"/>
      <c r="AE129" s="172">
        <f t="shared" si="12"/>
        <v>0</v>
      </c>
      <c r="AF129" s="37"/>
      <c r="AG129" s="37"/>
      <c r="AH129" s="195"/>
      <c r="AI129" s="195"/>
      <c r="AJ129" s="405">
        <f t="shared" si="13"/>
        <v>0</v>
      </c>
      <c r="AK129" s="37"/>
      <c r="AL129" s="37"/>
      <c r="AM129" s="195"/>
      <c r="AN129" s="195"/>
      <c r="AO129" s="173">
        <f t="shared" si="14"/>
        <v>0</v>
      </c>
      <c r="AP129" s="176">
        <f t="shared" si="15"/>
        <v>0</v>
      </c>
    </row>
    <row r="130" spans="1:42" x14ac:dyDescent="0.3">
      <c r="A130" s="224">
        <v>109</v>
      </c>
      <c r="B130" s="23" t="s">
        <v>205</v>
      </c>
      <c r="C130" s="24" t="s">
        <v>12</v>
      </c>
      <c r="D130" s="37"/>
      <c r="E130" s="37"/>
      <c r="F130" s="143"/>
      <c r="G130" s="37"/>
      <c r="H130" s="37"/>
      <c r="I130" s="37"/>
      <c r="J130" s="37"/>
      <c r="K130" s="427">
        <f t="shared" si="8"/>
        <v>0</v>
      </c>
      <c r="L130" s="37"/>
      <c r="M130" s="37"/>
      <c r="N130" s="37"/>
      <c r="O130" s="37"/>
      <c r="P130" s="37"/>
      <c r="Q130" s="37"/>
      <c r="R130" s="37"/>
      <c r="S130" s="37"/>
      <c r="T130" s="171">
        <f t="shared" si="9"/>
        <v>0</v>
      </c>
      <c r="U130" s="37"/>
      <c r="V130" s="37"/>
      <c r="W130" s="205">
        <f t="shared" si="10"/>
        <v>0</v>
      </c>
      <c r="X130" s="37"/>
      <c r="Y130" s="37"/>
      <c r="Z130" s="37"/>
      <c r="AA130" s="352">
        <f t="shared" si="11"/>
        <v>0</v>
      </c>
      <c r="AB130" s="195"/>
      <c r="AC130" s="195"/>
      <c r="AD130" s="37"/>
      <c r="AE130" s="172">
        <f t="shared" si="12"/>
        <v>0</v>
      </c>
      <c r="AF130" s="37"/>
      <c r="AG130" s="37"/>
      <c r="AH130" s="195"/>
      <c r="AI130" s="195"/>
      <c r="AJ130" s="405">
        <f t="shared" si="13"/>
        <v>0</v>
      </c>
      <c r="AK130" s="37"/>
      <c r="AL130" s="37"/>
      <c r="AM130" s="195"/>
      <c r="AN130" s="195"/>
      <c r="AO130" s="173">
        <f t="shared" si="14"/>
        <v>0</v>
      </c>
      <c r="AP130" s="176">
        <f t="shared" si="15"/>
        <v>0</v>
      </c>
    </row>
    <row r="131" spans="1:42" x14ac:dyDescent="0.3">
      <c r="A131" s="305"/>
      <c r="B131" s="305" t="s">
        <v>230</v>
      </c>
      <c r="C131" s="55"/>
      <c r="D131" s="148"/>
      <c r="E131" s="148"/>
      <c r="F131" s="148"/>
      <c r="G131" s="148"/>
      <c r="H131" s="148"/>
      <c r="I131" s="37"/>
      <c r="J131" s="37"/>
      <c r="K131" s="427">
        <f t="shared" si="8"/>
        <v>0</v>
      </c>
      <c r="L131" s="148"/>
      <c r="M131" s="148"/>
      <c r="N131" s="148"/>
      <c r="O131" s="148"/>
      <c r="P131" s="148"/>
      <c r="Q131" s="148"/>
      <c r="R131" s="37"/>
      <c r="S131" s="37"/>
      <c r="T131" s="171">
        <f t="shared" si="9"/>
        <v>0</v>
      </c>
      <c r="U131" s="148"/>
      <c r="V131" s="148"/>
      <c r="W131" s="205">
        <f t="shared" si="10"/>
        <v>0</v>
      </c>
      <c r="X131" s="148"/>
      <c r="Y131" s="148"/>
      <c r="Z131" s="148"/>
      <c r="AA131" s="352">
        <f t="shared" si="11"/>
        <v>0</v>
      </c>
      <c r="AB131" s="198"/>
      <c r="AC131" s="197"/>
      <c r="AD131" s="148"/>
      <c r="AE131" s="172">
        <f t="shared" si="12"/>
        <v>0</v>
      </c>
      <c r="AF131" s="148"/>
      <c r="AG131" s="148"/>
      <c r="AH131" s="197"/>
      <c r="AI131" s="197"/>
      <c r="AJ131" s="405">
        <f t="shared" si="13"/>
        <v>0</v>
      </c>
      <c r="AK131" s="148"/>
      <c r="AL131" s="148"/>
      <c r="AM131" s="197"/>
      <c r="AN131" s="197"/>
      <c r="AO131" s="173">
        <f t="shared" si="14"/>
        <v>0</v>
      </c>
      <c r="AP131" s="176">
        <f t="shared" si="15"/>
        <v>0</v>
      </c>
    </row>
    <row r="132" spans="1:42" x14ac:dyDescent="0.3">
      <c r="A132" s="229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150"/>
      <c r="I132" s="37"/>
      <c r="J132" s="37"/>
      <c r="K132" s="427">
        <f t="shared" si="8"/>
        <v>0</v>
      </c>
      <c r="L132" s="37"/>
      <c r="M132" s="37"/>
      <c r="N132" s="37"/>
      <c r="O132" s="37"/>
      <c r="P132" s="37"/>
      <c r="Q132" s="150"/>
      <c r="R132" s="37"/>
      <c r="S132" s="37"/>
      <c r="T132" s="171">
        <f t="shared" si="9"/>
        <v>0</v>
      </c>
      <c r="U132" s="147"/>
      <c r="V132" s="37"/>
      <c r="W132" s="205">
        <f t="shared" si="10"/>
        <v>0</v>
      </c>
      <c r="X132" s="147"/>
      <c r="Y132" s="37"/>
      <c r="Z132" s="147"/>
      <c r="AA132" s="352">
        <f t="shared" si="11"/>
        <v>0</v>
      </c>
      <c r="AB132" s="199"/>
      <c r="AC132" s="195"/>
      <c r="AD132" s="147"/>
      <c r="AE132" s="172">
        <f t="shared" si="12"/>
        <v>0</v>
      </c>
      <c r="AF132" s="37"/>
      <c r="AG132" s="37"/>
      <c r="AH132" s="195"/>
      <c r="AI132" s="382"/>
      <c r="AJ132" s="405">
        <f t="shared" si="13"/>
        <v>0</v>
      </c>
      <c r="AK132" s="37"/>
      <c r="AL132" s="37"/>
      <c r="AM132" s="195"/>
      <c r="AN132" s="382"/>
      <c r="AO132" s="173">
        <f t="shared" si="14"/>
        <v>0</v>
      </c>
      <c r="AP132" s="176">
        <f t="shared" si="15"/>
        <v>0</v>
      </c>
    </row>
    <row r="133" spans="1:42" x14ac:dyDescent="0.3">
      <c r="A133" s="229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150"/>
      <c r="I133" s="37"/>
      <c r="J133" s="37"/>
      <c r="K133" s="427">
        <f t="shared" si="8"/>
        <v>0</v>
      </c>
      <c r="L133" s="37"/>
      <c r="M133" s="37"/>
      <c r="N133" s="37"/>
      <c r="O133" s="37"/>
      <c r="P133" s="37"/>
      <c r="Q133" s="150"/>
      <c r="R133" s="37"/>
      <c r="S133" s="37"/>
      <c r="T133" s="171">
        <f t="shared" si="9"/>
        <v>0</v>
      </c>
      <c r="U133" s="147"/>
      <c r="V133" s="37"/>
      <c r="W133" s="205">
        <f t="shared" si="10"/>
        <v>0</v>
      </c>
      <c r="X133" s="147"/>
      <c r="Y133" s="37"/>
      <c r="Z133" s="147"/>
      <c r="AA133" s="352">
        <f t="shared" si="11"/>
        <v>0</v>
      </c>
      <c r="AB133" s="199"/>
      <c r="AC133" s="195"/>
      <c r="AD133" s="147"/>
      <c r="AE133" s="172">
        <f t="shared" si="12"/>
        <v>0</v>
      </c>
      <c r="AF133" s="37"/>
      <c r="AG133" s="37"/>
      <c r="AH133" s="195"/>
      <c r="AI133" s="382"/>
      <c r="AJ133" s="405">
        <f t="shared" si="13"/>
        <v>0</v>
      </c>
      <c r="AK133" s="37"/>
      <c r="AL133" s="37"/>
      <c r="AM133" s="195"/>
      <c r="AN133" s="382"/>
      <c r="AO133" s="173">
        <f t="shared" si="14"/>
        <v>0</v>
      </c>
      <c r="AP133" s="176">
        <f t="shared" si="15"/>
        <v>0</v>
      </c>
    </row>
    <row r="134" spans="1:42" x14ac:dyDescent="0.3">
      <c r="A134" s="229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150"/>
      <c r="I134" s="37"/>
      <c r="J134" s="37"/>
      <c r="K134" s="427">
        <f t="shared" si="8"/>
        <v>0</v>
      </c>
      <c r="L134" s="37"/>
      <c r="M134" s="37"/>
      <c r="N134" s="37"/>
      <c r="O134" s="37"/>
      <c r="P134" s="37"/>
      <c r="Q134" s="150"/>
      <c r="R134" s="37"/>
      <c r="S134" s="37"/>
      <c r="T134" s="171">
        <f t="shared" si="9"/>
        <v>0</v>
      </c>
      <c r="U134" s="147"/>
      <c r="V134" s="37"/>
      <c r="W134" s="205">
        <f t="shared" si="10"/>
        <v>0</v>
      </c>
      <c r="X134" s="147"/>
      <c r="Y134" s="37"/>
      <c r="Z134" s="147"/>
      <c r="AA134" s="352">
        <f t="shared" si="11"/>
        <v>0</v>
      </c>
      <c r="AB134" s="199"/>
      <c r="AC134" s="195"/>
      <c r="AD134" s="147"/>
      <c r="AE134" s="172">
        <f t="shared" si="12"/>
        <v>0</v>
      </c>
      <c r="AF134" s="37"/>
      <c r="AG134" s="37"/>
      <c r="AH134" s="195"/>
      <c r="AI134" s="382"/>
      <c r="AJ134" s="405">
        <f t="shared" si="13"/>
        <v>0</v>
      </c>
      <c r="AK134" s="37"/>
      <c r="AL134" s="37"/>
      <c r="AM134" s="195"/>
      <c r="AN134" s="382"/>
      <c r="AO134" s="173">
        <f t="shared" si="14"/>
        <v>0</v>
      </c>
      <c r="AP134" s="176">
        <f t="shared" si="15"/>
        <v>0</v>
      </c>
    </row>
    <row r="135" spans="1:42" x14ac:dyDescent="0.3">
      <c r="A135" s="229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150"/>
      <c r="I135" s="37"/>
      <c r="J135" s="37"/>
      <c r="K135" s="427">
        <f t="shared" si="8"/>
        <v>0</v>
      </c>
      <c r="L135" s="37"/>
      <c r="M135" s="37"/>
      <c r="N135" s="37"/>
      <c r="O135" s="37"/>
      <c r="P135" s="37"/>
      <c r="Q135" s="150"/>
      <c r="R135" s="37"/>
      <c r="S135" s="37"/>
      <c r="T135" s="171">
        <f t="shared" si="9"/>
        <v>0</v>
      </c>
      <c r="U135" s="147"/>
      <c r="V135" s="37"/>
      <c r="W135" s="205">
        <f t="shared" si="10"/>
        <v>0</v>
      </c>
      <c r="X135" s="147"/>
      <c r="Y135" s="37"/>
      <c r="Z135" s="147"/>
      <c r="AA135" s="352">
        <f t="shared" si="11"/>
        <v>0</v>
      </c>
      <c r="AB135" s="199"/>
      <c r="AC135" s="195"/>
      <c r="AD135" s="147"/>
      <c r="AE135" s="172">
        <f t="shared" si="12"/>
        <v>0</v>
      </c>
      <c r="AF135" s="37"/>
      <c r="AG135" s="37"/>
      <c r="AH135" s="195"/>
      <c r="AI135" s="382"/>
      <c r="AJ135" s="405">
        <f t="shared" si="13"/>
        <v>0</v>
      </c>
      <c r="AK135" s="37"/>
      <c r="AL135" s="37"/>
      <c r="AM135" s="195"/>
      <c r="AN135" s="382"/>
      <c r="AO135" s="173">
        <f t="shared" si="14"/>
        <v>0</v>
      </c>
      <c r="AP135" s="176">
        <f t="shared" si="15"/>
        <v>0</v>
      </c>
    </row>
    <row r="136" spans="1:42" x14ac:dyDescent="0.3">
      <c r="A136" s="229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150"/>
      <c r="I136" s="37"/>
      <c r="J136" s="37"/>
      <c r="K136" s="427">
        <f t="shared" ref="K136:K148" si="16">(D136+E136+F136+G136+H136)*$K$5</f>
        <v>0</v>
      </c>
      <c r="L136" s="37"/>
      <c r="M136" s="37"/>
      <c r="N136" s="37"/>
      <c r="O136" s="37"/>
      <c r="P136" s="37"/>
      <c r="Q136" s="150"/>
      <c r="R136" s="37"/>
      <c r="S136" s="37"/>
      <c r="T136" s="171">
        <f t="shared" ref="T136:T148" si="17">(Q136+P136+O136+N136+L136)*$T$5</f>
        <v>0</v>
      </c>
      <c r="U136" s="147"/>
      <c r="V136" s="37"/>
      <c r="W136" s="205">
        <f t="shared" ref="W136:W148" si="18">(V136+U136)*$W$5</f>
        <v>0</v>
      </c>
      <c r="X136" s="147"/>
      <c r="Y136" s="37"/>
      <c r="Z136" s="147"/>
      <c r="AA136" s="352">
        <f t="shared" ref="AA136:AA148" si="19">(Z136+Y136+X136)*$AA$5</f>
        <v>0</v>
      </c>
      <c r="AB136" s="199"/>
      <c r="AC136" s="195"/>
      <c r="AD136" s="147"/>
      <c r="AE136" s="172">
        <f t="shared" ref="AE136:AE148" si="20">(AC136+AB136+AD136)*$AE$5</f>
        <v>0</v>
      </c>
      <c r="AF136" s="37"/>
      <c r="AG136" s="37"/>
      <c r="AH136" s="195"/>
      <c r="AI136" s="382"/>
      <c r="AJ136" s="405">
        <f t="shared" ref="AJ136:AJ148" si="21">(AF136+AG136+AH136+AI136)*$AJ$5</f>
        <v>0</v>
      </c>
      <c r="AK136" s="37"/>
      <c r="AL136" s="37"/>
      <c r="AM136" s="195"/>
      <c r="AN136" s="382"/>
      <c r="AO136" s="173">
        <f t="shared" ref="AO136:AO148" si="22">(AN136+AM136+AL136+AK136)*$AO$5</f>
        <v>0</v>
      </c>
      <c r="AP136" s="176">
        <f t="shared" ref="AP136:AP148" si="23">AO136+AJ136+AE136+AA136+W136+T136+K136</f>
        <v>0</v>
      </c>
    </row>
    <row r="137" spans="1:42" x14ac:dyDescent="0.3">
      <c r="A137" s="235"/>
      <c r="B137" s="56" t="s">
        <v>99</v>
      </c>
      <c r="C137" s="34"/>
      <c r="D137" s="34"/>
      <c r="E137" s="34"/>
      <c r="F137" s="37"/>
      <c r="G137" s="34"/>
      <c r="H137" s="34"/>
      <c r="I137" s="37"/>
      <c r="J137" s="37"/>
      <c r="K137" s="427">
        <f t="shared" si="16"/>
        <v>0</v>
      </c>
      <c r="L137" s="37"/>
      <c r="M137" s="34"/>
      <c r="N137" s="34"/>
      <c r="O137" s="34"/>
      <c r="P137" s="34"/>
      <c r="Q137" s="34"/>
      <c r="R137" s="37"/>
      <c r="S137" s="37"/>
      <c r="T137" s="171">
        <f t="shared" si="17"/>
        <v>0</v>
      </c>
      <c r="U137" s="52"/>
      <c r="V137" s="34"/>
      <c r="W137" s="205">
        <f t="shared" si="18"/>
        <v>0</v>
      </c>
      <c r="X137" s="52"/>
      <c r="Y137" s="37"/>
      <c r="Z137" s="52"/>
      <c r="AA137" s="352">
        <f t="shared" si="19"/>
        <v>0</v>
      </c>
      <c r="AB137" s="199"/>
      <c r="AC137" s="199"/>
      <c r="AD137" s="52"/>
      <c r="AE137" s="172">
        <f t="shared" si="20"/>
        <v>0</v>
      </c>
      <c r="AF137" s="34"/>
      <c r="AG137" s="34"/>
      <c r="AH137" s="199"/>
      <c r="AI137" s="199"/>
      <c r="AJ137" s="405">
        <f t="shared" si="21"/>
        <v>0</v>
      </c>
      <c r="AK137" s="34"/>
      <c r="AL137" s="34"/>
      <c r="AM137" s="199"/>
      <c r="AN137" s="199"/>
      <c r="AO137" s="173">
        <f t="shared" si="22"/>
        <v>0</v>
      </c>
      <c r="AP137" s="176">
        <f t="shared" si="23"/>
        <v>0</v>
      </c>
    </row>
    <row r="138" spans="1:42" x14ac:dyDescent="0.3">
      <c r="A138" s="369">
        <v>115</v>
      </c>
      <c r="B138" s="368" t="s">
        <v>261</v>
      </c>
      <c r="C138" s="367" t="s">
        <v>82</v>
      </c>
      <c r="D138" s="34"/>
      <c r="E138" s="34"/>
      <c r="F138" s="37"/>
      <c r="G138" s="34"/>
      <c r="H138" s="34"/>
      <c r="I138" s="37"/>
      <c r="J138" s="37"/>
      <c r="K138" s="427">
        <f t="shared" si="16"/>
        <v>0</v>
      </c>
      <c r="L138" s="37"/>
      <c r="M138" s="34"/>
      <c r="N138" s="34"/>
      <c r="O138" s="34"/>
      <c r="P138" s="34"/>
      <c r="Q138" s="34"/>
      <c r="R138" s="37"/>
      <c r="S138" s="37"/>
      <c r="T138" s="171">
        <f t="shared" si="17"/>
        <v>0</v>
      </c>
      <c r="U138" s="52"/>
      <c r="V138" s="34"/>
      <c r="W138" s="205">
        <f t="shared" si="18"/>
        <v>0</v>
      </c>
      <c r="X138" s="52"/>
      <c r="Y138" s="37"/>
      <c r="Z138" s="52"/>
      <c r="AA138" s="352">
        <f t="shared" si="19"/>
        <v>0</v>
      </c>
      <c r="AB138" s="199"/>
      <c r="AC138" s="199"/>
      <c r="AD138" s="52"/>
      <c r="AE138" s="172">
        <f t="shared" si="20"/>
        <v>0</v>
      </c>
      <c r="AF138" s="34"/>
      <c r="AG138" s="34"/>
      <c r="AH138" s="199"/>
      <c r="AI138" s="199"/>
      <c r="AJ138" s="405">
        <f t="shared" si="21"/>
        <v>0</v>
      </c>
      <c r="AK138" s="34"/>
      <c r="AL138" s="34"/>
      <c r="AM138" s="199"/>
      <c r="AN138" s="199"/>
      <c r="AO138" s="173">
        <f t="shared" si="22"/>
        <v>0</v>
      </c>
      <c r="AP138" s="176">
        <f t="shared" si="23"/>
        <v>0</v>
      </c>
    </row>
    <row r="139" spans="1:42" x14ac:dyDescent="0.3">
      <c r="A139" s="230">
        <v>116</v>
      </c>
      <c r="B139" s="246" t="s">
        <v>86</v>
      </c>
      <c r="C139" s="60" t="s">
        <v>12</v>
      </c>
      <c r="D139" s="17"/>
      <c r="E139" s="34"/>
      <c r="F139" s="17"/>
      <c r="G139" s="17"/>
      <c r="H139" s="17"/>
      <c r="I139" s="37"/>
      <c r="J139" s="37"/>
      <c r="K139" s="427">
        <f t="shared" si="16"/>
        <v>0</v>
      </c>
      <c r="L139" s="37"/>
      <c r="M139" s="20"/>
      <c r="N139" s="34"/>
      <c r="O139" s="34"/>
      <c r="P139" s="17"/>
      <c r="Q139" s="17"/>
      <c r="R139" s="37"/>
      <c r="S139" s="37"/>
      <c r="T139" s="171">
        <f t="shared" si="17"/>
        <v>0</v>
      </c>
      <c r="U139" s="17"/>
      <c r="V139" s="17"/>
      <c r="W139" s="205">
        <f t="shared" si="18"/>
        <v>0</v>
      </c>
      <c r="X139" s="34"/>
      <c r="Y139" s="17"/>
      <c r="Z139" s="17"/>
      <c r="AA139" s="352">
        <f t="shared" si="19"/>
        <v>0</v>
      </c>
      <c r="AB139" s="199"/>
      <c r="AC139" s="199"/>
      <c r="AD139" s="17"/>
      <c r="AE139" s="172">
        <f t="shared" si="20"/>
        <v>0</v>
      </c>
      <c r="AF139" s="34"/>
      <c r="AG139" s="34"/>
      <c r="AH139" s="199"/>
      <c r="AI139" s="199"/>
      <c r="AJ139" s="405">
        <f t="shared" si="21"/>
        <v>0</v>
      </c>
      <c r="AK139" s="34"/>
      <c r="AL139" s="34"/>
      <c r="AM139" s="199"/>
      <c r="AN139" s="199"/>
      <c r="AO139" s="173">
        <f t="shared" si="22"/>
        <v>0</v>
      </c>
      <c r="AP139" s="176">
        <f t="shared" si="23"/>
        <v>0</v>
      </c>
    </row>
    <row r="140" spans="1:42" ht="17.25" customHeight="1" x14ac:dyDescent="0.3">
      <c r="A140" s="369">
        <v>117</v>
      </c>
      <c r="B140" s="247" t="s">
        <v>233</v>
      </c>
      <c r="C140" s="62" t="s">
        <v>82</v>
      </c>
      <c r="D140" s="17"/>
      <c r="E140" s="34"/>
      <c r="F140" s="17"/>
      <c r="G140" s="17"/>
      <c r="H140" s="17"/>
      <c r="I140" s="37"/>
      <c r="J140" s="37"/>
      <c r="K140" s="427">
        <f t="shared" si="16"/>
        <v>0</v>
      </c>
      <c r="L140" s="37"/>
      <c r="M140" s="17"/>
      <c r="N140" s="34"/>
      <c r="O140" s="34"/>
      <c r="P140" s="17"/>
      <c r="Q140" s="17"/>
      <c r="R140" s="37"/>
      <c r="S140" s="37"/>
      <c r="T140" s="171">
        <f t="shared" si="17"/>
        <v>0</v>
      </c>
      <c r="U140" s="17"/>
      <c r="V140" s="17"/>
      <c r="W140" s="205">
        <f t="shared" si="18"/>
        <v>0</v>
      </c>
      <c r="X140" s="34"/>
      <c r="Y140" s="17"/>
      <c r="Z140" s="17"/>
      <c r="AA140" s="352">
        <f t="shared" si="19"/>
        <v>0</v>
      </c>
      <c r="AB140" s="17"/>
      <c r="AC140" s="17"/>
      <c r="AD140" s="17"/>
      <c r="AE140" s="172">
        <f t="shared" si="20"/>
        <v>0</v>
      </c>
      <c r="AF140" s="34"/>
      <c r="AG140" s="34"/>
      <c r="AH140" s="384"/>
      <c r="AI140" s="384"/>
      <c r="AJ140" s="405">
        <f t="shared" si="21"/>
        <v>0</v>
      </c>
      <c r="AK140" s="34"/>
      <c r="AL140" s="34"/>
      <c r="AM140" s="384"/>
      <c r="AN140" s="384"/>
      <c r="AO140" s="173">
        <f t="shared" si="22"/>
        <v>0</v>
      </c>
      <c r="AP140" s="176">
        <f t="shared" si="23"/>
        <v>0</v>
      </c>
    </row>
    <row r="141" spans="1:42" ht="17.25" customHeight="1" x14ac:dyDescent="0.3">
      <c r="A141" s="230">
        <v>118</v>
      </c>
      <c r="B141" s="246" t="s">
        <v>225</v>
      </c>
      <c r="C141" s="60" t="s">
        <v>12</v>
      </c>
      <c r="D141" s="17"/>
      <c r="E141" s="34"/>
      <c r="F141" s="17"/>
      <c r="G141" s="17"/>
      <c r="H141" s="17"/>
      <c r="I141" s="37"/>
      <c r="J141" s="37"/>
      <c r="K141" s="427">
        <f t="shared" si="16"/>
        <v>0</v>
      </c>
      <c r="L141" s="37"/>
      <c r="M141" s="17"/>
      <c r="N141" s="34"/>
      <c r="O141" s="34"/>
      <c r="P141" s="17"/>
      <c r="Q141" s="17"/>
      <c r="R141" s="37"/>
      <c r="S141" s="37"/>
      <c r="T141" s="171">
        <f t="shared" si="17"/>
        <v>0</v>
      </c>
      <c r="U141" s="17"/>
      <c r="V141" s="17"/>
      <c r="W141" s="205">
        <f t="shared" si="18"/>
        <v>0</v>
      </c>
      <c r="X141" s="34"/>
      <c r="Y141" s="17"/>
      <c r="Z141" s="17"/>
      <c r="AA141" s="352">
        <f t="shared" si="19"/>
        <v>0</v>
      </c>
      <c r="AB141" s="199"/>
      <c r="AC141" s="199"/>
      <c r="AD141" s="17"/>
      <c r="AE141" s="172">
        <f t="shared" si="20"/>
        <v>0</v>
      </c>
      <c r="AF141" s="34"/>
      <c r="AG141" s="34"/>
      <c r="AH141" s="199"/>
      <c r="AI141" s="199"/>
      <c r="AJ141" s="405">
        <f t="shared" si="21"/>
        <v>0</v>
      </c>
      <c r="AK141" s="34"/>
      <c r="AL141" s="34"/>
      <c r="AM141" s="199"/>
      <c r="AN141" s="199"/>
      <c r="AO141" s="173">
        <f t="shared" si="22"/>
        <v>0</v>
      </c>
      <c r="AP141" s="176">
        <f t="shared" si="23"/>
        <v>0</v>
      </c>
    </row>
    <row r="142" spans="1:42" ht="15" customHeight="1" x14ac:dyDescent="0.3">
      <c r="A142" s="369">
        <v>119</v>
      </c>
      <c r="B142" s="246" t="s">
        <v>207</v>
      </c>
      <c r="C142" s="60" t="s">
        <v>12</v>
      </c>
      <c r="D142" s="17"/>
      <c r="E142" s="34"/>
      <c r="F142" s="17"/>
      <c r="G142" s="17"/>
      <c r="H142" s="17"/>
      <c r="I142" s="37"/>
      <c r="J142" s="37"/>
      <c r="K142" s="427">
        <f t="shared" si="16"/>
        <v>0</v>
      </c>
      <c r="L142" s="37"/>
      <c r="M142" s="17"/>
      <c r="N142" s="34"/>
      <c r="O142" s="34"/>
      <c r="P142" s="17"/>
      <c r="Q142" s="17"/>
      <c r="R142" s="37"/>
      <c r="S142" s="37"/>
      <c r="T142" s="171">
        <f t="shared" si="17"/>
        <v>0</v>
      </c>
      <c r="U142" s="17"/>
      <c r="V142" s="17"/>
      <c r="W142" s="205">
        <f t="shared" si="18"/>
        <v>0</v>
      </c>
      <c r="X142" s="34"/>
      <c r="Y142" s="17"/>
      <c r="Z142" s="17"/>
      <c r="AA142" s="352">
        <f t="shared" si="19"/>
        <v>0</v>
      </c>
      <c r="AB142" s="199"/>
      <c r="AC142" s="199"/>
      <c r="AD142" s="17"/>
      <c r="AE142" s="172">
        <f t="shared" si="20"/>
        <v>0</v>
      </c>
      <c r="AF142" s="34"/>
      <c r="AG142" s="34"/>
      <c r="AH142" s="199"/>
      <c r="AI142" s="199"/>
      <c r="AJ142" s="405">
        <f t="shared" si="21"/>
        <v>0</v>
      </c>
      <c r="AK142" s="34"/>
      <c r="AL142" s="34"/>
      <c r="AM142" s="199"/>
      <c r="AN142" s="199"/>
      <c r="AO142" s="173">
        <f t="shared" si="22"/>
        <v>0</v>
      </c>
      <c r="AP142" s="176">
        <f t="shared" si="23"/>
        <v>0</v>
      </c>
    </row>
    <row r="143" spans="1:42" x14ac:dyDescent="0.3">
      <c r="A143" s="230">
        <v>120</v>
      </c>
      <c r="B143" s="21" t="s">
        <v>19</v>
      </c>
      <c r="C143" s="22" t="s">
        <v>12</v>
      </c>
      <c r="D143" s="17"/>
      <c r="E143" s="34"/>
      <c r="F143" s="20"/>
      <c r="G143" s="34"/>
      <c r="H143" s="34"/>
      <c r="I143" s="37"/>
      <c r="J143" s="37"/>
      <c r="K143" s="427">
        <f t="shared" si="16"/>
        <v>0</v>
      </c>
      <c r="L143" s="37"/>
      <c r="M143" s="17"/>
      <c r="N143" s="34"/>
      <c r="O143" s="34"/>
      <c r="P143" s="34"/>
      <c r="Q143" s="34"/>
      <c r="R143" s="37"/>
      <c r="S143" s="37"/>
      <c r="T143" s="171">
        <f t="shared" si="17"/>
        <v>0</v>
      </c>
      <c r="U143" s="34"/>
      <c r="V143" s="34"/>
      <c r="W143" s="205">
        <f t="shared" si="18"/>
        <v>0</v>
      </c>
      <c r="X143" s="34"/>
      <c r="Y143" s="37"/>
      <c r="Z143" s="34"/>
      <c r="AA143" s="352">
        <f t="shared" si="19"/>
        <v>0</v>
      </c>
      <c r="AB143" s="199"/>
      <c r="AC143" s="199"/>
      <c r="AD143" s="34"/>
      <c r="AE143" s="172">
        <f t="shared" si="20"/>
        <v>0</v>
      </c>
      <c r="AF143" s="34"/>
      <c r="AG143" s="34"/>
      <c r="AH143" s="199"/>
      <c r="AI143" s="199"/>
      <c r="AJ143" s="405">
        <f t="shared" si="21"/>
        <v>0</v>
      </c>
      <c r="AK143" s="34"/>
      <c r="AL143" s="34"/>
      <c r="AM143" s="199"/>
      <c r="AN143" s="199"/>
      <c r="AO143" s="173">
        <f t="shared" si="22"/>
        <v>0</v>
      </c>
      <c r="AP143" s="176">
        <f t="shared" si="23"/>
        <v>0</v>
      </c>
    </row>
    <row r="144" spans="1:42" ht="23.25" customHeight="1" x14ac:dyDescent="0.3">
      <c r="A144" s="369">
        <v>121</v>
      </c>
      <c r="B144" s="246" t="s">
        <v>227</v>
      </c>
      <c r="C144" s="60" t="s">
        <v>82</v>
      </c>
      <c r="D144" s="17"/>
      <c r="E144" s="42"/>
      <c r="F144" s="20"/>
      <c r="G144" s="42"/>
      <c r="H144" s="17"/>
      <c r="I144" s="37"/>
      <c r="J144" s="37"/>
      <c r="K144" s="427">
        <f t="shared" si="16"/>
        <v>0</v>
      </c>
      <c r="L144" s="37"/>
      <c r="M144" s="17"/>
      <c r="N144" s="42"/>
      <c r="O144" s="42"/>
      <c r="P144" s="42"/>
      <c r="Q144" s="42"/>
      <c r="R144" s="37"/>
      <c r="S144" s="37"/>
      <c r="T144" s="171">
        <f t="shared" si="17"/>
        <v>0</v>
      </c>
      <c r="U144" s="17"/>
      <c r="V144" s="42"/>
      <c r="W144" s="205">
        <f t="shared" si="18"/>
        <v>0</v>
      </c>
      <c r="X144" s="34"/>
      <c r="Y144" s="37"/>
      <c r="Z144" s="17"/>
      <c r="AA144" s="352">
        <f t="shared" si="19"/>
        <v>0</v>
      </c>
      <c r="AB144" s="199"/>
      <c r="AC144" s="199"/>
      <c r="AD144" s="17"/>
      <c r="AE144" s="172">
        <f t="shared" si="20"/>
        <v>0</v>
      </c>
      <c r="AF144" s="42"/>
      <c r="AG144" s="42"/>
      <c r="AH144" s="199"/>
      <c r="AI144" s="199"/>
      <c r="AJ144" s="405">
        <f t="shared" si="21"/>
        <v>0</v>
      </c>
      <c r="AK144" s="42"/>
      <c r="AL144" s="42"/>
      <c r="AM144" s="199"/>
      <c r="AN144" s="199"/>
      <c r="AO144" s="173">
        <f t="shared" si="22"/>
        <v>0</v>
      </c>
      <c r="AP144" s="176">
        <f t="shared" si="23"/>
        <v>0</v>
      </c>
    </row>
    <row r="145" spans="1:42" x14ac:dyDescent="0.3">
      <c r="A145" s="230">
        <v>122</v>
      </c>
      <c r="B145" s="246" t="s">
        <v>228</v>
      </c>
      <c r="C145" s="60" t="s">
        <v>82</v>
      </c>
      <c r="D145" s="17"/>
      <c r="E145" s="42"/>
      <c r="F145" s="17"/>
      <c r="G145" s="61"/>
      <c r="H145" s="17"/>
      <c r="I145" s="37"/>
      <c r="J145" s="37"/>
      <c r="K145" s="427">
        <f t="shared" si="16"/>
        <v>0</v>
      </c>
      <c r="L145" s="37"/>
      <c r="M145" s="17"/>
      <c r="N145" s="42"/>
      <c r="O145" s="42"/>
      <c r="P145" s="61"/>
      <c r="Q145" s="61"/>
      <c r="R145" s="37"/>
      <c r="S145" s="37"/>
      <c r="T145" s="171">
        <f t="shared" si="17"/>
        <v>0</v>
      </c>
      <c r="U145" s="17"/>
      <c r="V145" s="61"/>
      <c r="W145" s="205">
        <f t="shared" si="18"/>
        <v>0</v>
      </c>
      <c r="X145" s="34"/>
      <c r="Y145" s="17"/>
      <c r="Z145" s="17"/>
      <c r="AA145" s="352">
        <f t="shared" si="19"/>
        <v>0</v>
      </c>
      <c r="AB145" s="199"/>
      <c r="AC145" s="199"/>
      <c r="AD145" s="17"/>
      <c r="AE145" s="172">
        <f t="shared" si="20"/>
        <v>0</v>
      </c>
      <c r="AF145" s="42"/>
      <c r="AG145" s="42"/>
      <c r="AH145" s="199"/>
      <c r="AI145" s="199"/>
      <c r="AJ145" s="405">
        <f t="shared" si="21"/>
        <v>0</v>
      </c>
      <c r="AK145" s="42"/>
      <c r="AL145" s="42"/>
      <c r="AM145" s="199"/>
      <c r="AN145" s="199"/>
      <c r="AO145" s="173">
        <f t="shared" si="22"/>
        <v>0</v>
      </c>
      <c r="AP145" s="176">
        <f t="shared" si="23"/>
        <v>0</v>
      </c>
    </row>
    <row r="146" spans="1:42" x14ac:dyDescent="0.3">
      <c r="A146" s="369">
        <v>123</v>
      </c>
      <c r="B146" s="246" t="s">
        <v>235</v>
      </c>
      <c r="C146" s="60" t="s">
        <v>82</v>
      </c>
      <c r="D146" s="17"/>
      <c r="E146" s="42"/>
      <c r="F146" s="17"/>
      <c r="G146" s="61"/>
      <c r="H146" s="17"/>
      <c r="I146" s="37"/>
      <c r="J146" s="37"/>
      <c r="K146" s="427">
        <f t="shared" si="16"/>
        <v>0</v>
      </c>
      <c r="L146" s="37"/>
      <c r="M146" s="17"/>
      <c r="N146" s="42"/>
      <c r="O146" s="42"/>
      <c r="P146" s="61"/>
      <c r="Q146" s="61"/>
      <c r="R146" s="37"/>
      <c r="S146" s="37"/>
      <c r="T146" s="171">
        <f t="shared" si="17"/>
        <v>0</v>
      </c>
      <c r="U146" s="17"/>
      <c r="V146" s="61"/>
      <c r="W146" s="205">
        <f t="shared" si="18"/>
        <v>0</v>
      </c>
      <c r="X146" s="34"/>
      <c r="Y146" s="17"/>
      <c r="Z146" s="17"/>
      <c r="AA146" s="352">
        <f t="shared" si="19"/>
        <v>0</v>
      </c>
      <c r="AB146" s="199"/>
      <c r="AC146" s="199"/>
      <c r="AD146" s="17"/>
      <c r="AE146" s="172">
        <f t="shared" si="20"/>
        <v>0</v>
      </c>
      <c r="AF146" s="42"/>
      <c r="AG146" s="42"/>
      <c r="AH146" s="199"/>
      <c r="AI146" s="199"/>
      <c r="AJ146" s="405">
        <f t="shared" si="21"/>
        <v>0</v>
      </c>
      <c r="AK146" s="42"/>
      <c r="AL146" s="42"/>
      <c r="AM146" s="199"/>
      <c r="AN146" s="199"/>
      <c r="AO146" s="173">
        <f t="shared" si="22"/>
        <v>0</v>
      </c>
      <c r="AP146" s="176">
        <f t="shared" si="23"/>
        <v>0</v>
      </c>
    </row>
    <row r="147" spans="1:42" ht="25.5" customHeight="1" x14ac:dyDescent="0.3">
      <c r="A147" s="230">
        <v>124</v>
      </c>
      <c r="B147" s="246" t="s">
        <v>229</v>
      </c>
      <c r="C147" s="60" t="s">
        <v>82</v>
      </c>
      <c r="D147" s="17"/>
      <c r="E147" s="34"/>
      <c r="F147" s="17"/>
      <c r="G147" s="17"/>
      <c r="H147" s="17"/>
      <c r="I147" s="37"/>
      <c r="J147" s="37"/>
      <c r="K147" s="427">
        <f t="shared" si="16"/>
        <v>0</v>
      </c>
      <c r="L147" s="37"/>
      <c r="M147" s="17"/>
      <c r="N147" s="34"/>
      <c r="O147" s="34"/>
      <c r="P147" s="17"/>
      <c r="Q147" s="17"/>
      <c r="R147" s="37"/>
      <c r="S147" s="37"/>
      <c r="T147" s="171">
        <f t="shared" si="17"/>
        <v>0</v>
      </c>
      <c r="U147" s="17"/>
      <c r="V147" s="17"/>
      <c r="W147" s="205">
        <f t="shared" si="18"/>
        <v>0</v>
      </c>
      <c r="X147" s="34"/>
      <c r="Y147" s="17"/>
      <c r="Z147" s="17"/>
      <c r="AA147" s="352">
        <f t="shared" si="19"/>
        <v>0</v>
      </c>
      <c r="AB147" s="199"/>
      <c r="AC147" s="199"/>
      <c r="AD147" s="17"/>
      <c r="AE147" s="172">
        <f t="shared" si="20"/>
        <v>0</v>
      </c>
      <c r="AF147" s="34"/>
      <c r="AG147" s="34"/>
      <c r="AH147" s="199"/>
      <c r="AI147" s="199"/>
      <c r="AJ147" s="405">
        <f t="shared" si="21"/>
        <v>0</v>
      </c>
      <c r="AK147" s="34"/>
      <c r="AL147" s="34"/>
      <c r="AM147" s="199"/>
      <c r="AN147" s="199"/>
      <c r="AO147" s="173">
        <f t="shared" si="22"/>
        <v>0</v>
      </c>
      <c r="AP147" s="176">
        <f t="shared" si="23"/>
        <v>0</v>
      </c>
    </row>
    <row r="148" spans="1:42" x14ac:dyDescent="0.3">
      <c r="A148" s="369">
        <v>125</v>
      </c>
      <c r="B148" s="246" t="s">
        <v>206</v>
      </c>
      <c r="C148" s="60" t="s">
        <v>82</v>
      </c>
      <c r="D148" s="17"/>
      <c r="E148" s="17"/>
      <c r="F148" s="34"/>
      <c r="G148" s="17"/>
      <c r="H148" s="17"/>
      <c r="I148" s="37"/>
      <c r="J148" s="37"/>
      <c r="K148" s="427">
        <f t="shared" si="16"/>
        <v>0</v>
      </c>
      <c r="L148" s="37"/>
      <c r="M148" s="17"/>
      <c r="N148" s="17"/>
      <c r="O148" s="34"/>
      <c r="P148" s="17"/>
      <c r="Q148" s="17"/>
      <c r="R148" s="37"/>
      <c r="S148" s="37"/>
      <c r="T148" s="171">
        <f t="shared" si="17"/>
        <v>0</v>
      </c>
      <c r="U148" s="17"/>
      <c r="V148" s="17"/>
      <c r="W148" s="205">
        <f t="shared" si="18"/>
        <v>0</v>
      </c>
      <c r="X148" s="34"/>
      <c r="Y148" s="17"/>
      <c r="Z148" s="17"/>
      <c r="AA148" s="352">
        <f t="shared" si="19"/>
        <v>0</v>
      </c>
      <c r="AB148" s="199"/>
      <c r="AC148" s="199"/>
      <c r="AD148" s="17"/>
      <c r="AE148" s="172">
        <f t="shared" si="20"/>
        <v>0</v>
      </c>
      <c r="AF148" s="17"/>
      <c r="AG148" s="34"/>
      <c r="AH148" s="199"/>
      <c r="AI148" s="199"/>
      <c r="AJ148" s="405">
        <f t="shared" si="21"/>
        <v>0</v>
      </c>
      <c r="AK148" s="17"/>
      <c r="AL148" s="34"/>
      <c r="AM148" s="199"/>
      <c r="AN148" s="199"/>
      <c r="AO148" s="173">
        <f t="shared" si="22"/>
        <v>0</v>
      </c>
      <c r="AP148" s="176">
        <f t="shared" si="23"/>
        <v>0</v>
      </c>
    </row>
  </sheetData>
  <mergeCells count="20">
    <mergeCell ref="AP2:AP4"/>
    <mergeCell ref="U2:V2"/>
    <mergeCell ref="W2:W4"/>
    <mergeCell ref="AA2:AA4"/>
    <mergeCell ref="J2:J4"/>
    <mergeCell ref="S2:S4"/>
    <mergeCell ref="X2:Z2"/>
    <mergeCell ref="R2:R4"/>
    <mergeCell ref="AK2:AN2"/>
    <mergeCell ref="AJ2:AJ4"/>
    <mergeCell ref="AF2:AI2"/>
    <mergeCell ref="A1:AO1"/>
    <mergeCell ref="AE2:AE4"/>
    <mergeCell ref="AO2:AO4"/>
    <mergeCell ref="L2:Q2"/>
    <mergeCell ref="T2:T4"/>
    <mergeCell ref="D2:H2"/>
    <mergeCell ref="AB2:AD2"/>
    <mergeCell ref="K2:K4"/>
    <mergeCell ref="I2:I4"/>
  </mergeCells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P5" sqref="P5"/>
    </sheetView>
  </sheetViews>
  <sheetFormatPr defaultRowHeight="14.4" x14ac:dyDescent="0.3"/>
  <cols>
    <col min="1" max="1" width="4.5546875" customWidth="1"/>
    <col min="2" max="2" width="24" style="332" customWidth="1"/>
    <col min="3" max="3" width="4.109375" customWidth="1"/>
    <col min="4" max="4" width="7" customWidth="1"/>
    <col min="5" max="5" width="7.109375" customWidth="1"/>
    <col min="6" max="6" width="7.6640625" customWidth="1"/>
    <col min="7" max="7" width="8" customWidth="1"/>
    <col min="8" max="8" width="8.109375" customWidth="1"/>
    <col min="9" max="9" width="7" customWidth="1"/>
    <col min="10" max="12" width="8" customWidth="1"/>
    <col min="13" max="13" width="7" customWidth="1"/>
    <col min="14" max="14" width="7.109375" customWidth="1"/>
    <col min="15" max="15" width="7.6640625" customWidth="1"/>
    <col min="16" max="16" width="8" customWidth="1"/>
    <col min="17" max="17" width="7.88671875" customWidth="1"/>
    <col min="18" max="18" width="7.109375" customWidth="1"/>
    <col min="19" max="28" width="8" customWidth="1"/>
    <col min="29" max="29" width="8.5546875" customWidth="1"/>
    <col min="30" max="30" width="8.44140625" customWidth="1"/>
    <col min="31" max="33" width="8" customWidth="1"/>
    <col min="34" max="35" width="8" hidden="1" customWidth="1"/>
    <col min="36" max="36" width="8.44140625" customWidth="1"/>
    <col min="37" max="38" width="8" customWidth="1"/>
    <col min="39" max="41" width="8" hidden="1" customWidth="1"/>
    <col min="42" max="42" width="8.44140625" hidden="1" customWidth="1"/>
    <col min="43" max="44" width="8" hidden="1" customWidth="1"/>
    <col min="45" max="45" width="8" style="174" customWidth="1"/>
  </cols>
  <sheetData>
    <row r="1" spans="1:45" ht="15" x14ac:dyDescent="0.3">
      <c r="A1" s="541" t="s">
        <v>112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/>
    </row>
    <row r="2" spans="1:45" ht="30" customHeight="1" x14ac:dyDescent="0.3">
      <c r="A2" s="1"/>
      <c r="B2" s="250"/>
      <c r="C2" s="2"/>
      <c r="D2" s="607" t="s">
        <v>368</v>
      </c>
      <c r="E2" s="607"/>
      <c r="F2" s="607"/>
      <c r="G2" s="607"/>
      <c r="H2" s="607"/>
      <c r="I2" s="607"/>
      <c r="J2" s="608" t="s">
        <v>359</v>
      </c>
      <c r="K2" s="591" t="s">
        <v>269</v>
      </c>
      <c r="L2" s="575" t="s">
        <v>123</v>
      </c>
      <c r="M2" s="534" t="s">
        <v>375</v>
      </c>
      <c r="N2" s="534"/>
      <c r="O2" s="534"/>
      <c r="P2" s="534"/>
      <c r="Q2" s="534"/>
      <c r="R2" s="534"/>
      <c r="S2" s="604" t="s">
        <v>359</v>
      </c>
      <c r="T2" s="564" t="s">
        <v>269</v>
      </c>
      <c r="U2" s="535" t="s">
        <v>123</v>
      </c>
      <c r="V2" s="533" t="s">
        <v>364</v>
      </c>
      <c r="W2" s="533"/>
      <c r="X2" s="538" t="s">
        <v>123</v>
      </c>
      <c r="Y2" s="552" t="s">
        <v>365</v>
      </c>
      <c r="Z2" s="552"/>
      <c r="AA2" s="552"/>
      <c r="AB2" s="553" t="s">
        <v>123</v>
      </c>
      <c r="AC2" s="543" t="s">
        <v>366</v>
      </c>
      <c r="AD2" s="543"/>
      <c r="AE2" s="543"/>
      <c r="AF2" s="548" t="s">
        <v>123</v>
      </c>
      <c r="AG2" s="556" t="s">
        <v>376</v>
      </c>
      <c r="AH2" s="556"/>
      <c r="AI2" s="556"/>
      <c r="AJ2" s="556"/>
      <c r="AK2" s="556"/>
      <c r="AL2" s="557" t="s">
        <v>123</v>
      </c>
      <c r="AM2" s="544" t="s">
        <v>352</v>
      </c>
      <c r="AN2" s="544"/>
      <c r="AO2" s="544"/>
      <c r="AP2" s="544"/>
      <c r="AQ2" s="544"/>
      <c r="AR2" s="551" t="s">
        <v>123</v>
      </c>
      <c r="AS2" s="527" t="s">
        <v>142</v>
      </c>
    </row>
    <row r="3" spans="1:45" ht="61.2" x14ac:dyDescent="0.3">
      <c r="A3" s="3"/>
      <c r="B3" s="63" t="s">
        <v>137</v>
      </c>
      <c r="C3" s="4"/>
      <c r="D3" s="422" t="s">
        <v>402</v>
      </c>
      <c r="E3" s="422" t="s">
        <v>268</v>
      </c>
      <c r="F3" s="429" t="s">
        <v>226</v>
      </c>
      <c r="G3" s="432" t="s">
        <v>258</v>
      </c>
      <c r="H3" s="423" t="s">
        <v>158</v>
      </c>
      <c r="I3" s="423" t="s">
        <v>145</v>
      </c>
      <c r="J3" s="609"/>
      <c r="K3" s="596"/>
      <c r="L3" s="594"/>
      <c r="M3" s="210" t="s">
        <v>403</v>
      </c>
      <c r="N3" s="210" t="s">
        <v>268</v>
      </c>
      <c r="O3" s="371" t="s">
        <v>226</v>
      </c>
      <c r="P3" s="340" t="s">
        <v>258</v>
      </c>
      <c r="Q3" s="210" t="s">
        <v>240</v>
      </c>
      <c r="R3" s="210" t="s">
        <v>145</v>
      </c>
      <c r="S3" s="605"/>
      <c r="T3" s="598"/>
      <c r="U3" s="536"/>
      <c r="V3" s="211" t="s">
        <v>248</v>
      </c>
      <c r="W3" s="212" t="s">
        <v>114</v>
      </c>
      <c r="X3" s="581"/>
      <c r="Y3" s="346" t="s">
        <v>291</v>
      </c>
      <c r="Z3" s="347" t="s">
        <v>279</v>
      </c>
      <c r="AA3" s="347" t="s">
        <v>146</v>
      </c>
      <c r="AB3" s="554"/>
      <c r="AC3" s="213" t="s">
        <v>242</v>
      </c>
      <c r="AD3" s="213" t="s">
        <v>117</v>
      </c>
      <c r="AE3" s="214" t="s">
        <v>146</v>
      </c>
      <c r="AF3" s="549"/>
      <c r="AG3" s="399" t="s">
        <v>242</v>
      </c>
      <c r="AH3" s="412"/>
      <c r="AI3" s="399"/>
      <c r="AJ3" s="400" t="s">
        <v>299</v>
      </c>
      <c r="AK3" s="400" t="s">
        <v>147</v>
      </c>
      <c r="AL3" s="558"/>
      <c r="AM3" s="217" t="s">
        <v>242</v>
      </c>
      <c r="AN3" s="324"/>
      <c r="AO3" s="217" t="s">
        <v>301</v>
      </c>
      <c r="AP3" s="218" t="s">
        <v>319</v>
      </c>
      <c r="AQ3" s="218" t="s">
        <v>147</v>
      </c>
      <c r="AR3" s="549"/>
      <c r="AS3" s="532"/>
    </row>
    <row r="4" spans="1:45" x14ac:dyDescent="0.3">
      <c r="A4" s="6"/>
      <c r="B4" s="251" t="s">
        <v>4</v>
      </c>
      <c r="C4" s="8"/>
      <c r="D4" s="426" t="s">
        <v>153</v>
      </c>
      <c r="E4" s="426" t="s">
        <v>153</v>
      </c>
      <c r="F4" s="425" t="s">
        <v>236</v>
      </c>
      <c r="G4" s="426" t="s">
        <v>153</v>
      </c>
      <c r="H4" s="426" t="s">
        <v>153</v>
      </c>
      <c r="I4" s="426" t="s">
        <v>153</v>
      </c>
      <c r="J4" s="610"/>
      <c r="K4" s="597"/>
      <c r="L4" s="595"/>
      <c r="M4" s="341" t="s">
        <v>236</v>
      </c>
      <c r="N4" s="153" t="s">
        <v>236</v>
      </c>
      <c r="O4" s="341" t="s">
        <v>236</v>
      </c>
      <c r="P4" s="341" t="s">
        <v>236</v>
      </c>
      <c r="Q4" s="341" t="s">
        <v>236</v>
      </c>
      <c r="R4" s="341" t="s">
        <v>236</v>
      </c>
      <c r="S4" s="606"/>
      <c r="T4" s="599"/>
      <c r="U4" s="537"/>
      <c r="V4" s="203" t="s">
        <v>236</v>
      </c>
      <c r="W4" s="206" t="s">
        <v>236</v>
      </c>
      <c r="X4" s="582"/>
      <c r="Y4" s="349" t="s">
        <v>236</v>
      </c>
      <c r="Z4" s="358" t="s">
        <v>236</v>
      </c>
      <c r="AA4" s="349" t="s">
        <v>236</v>
      </c>
      <c r="AB4" s="555"/>
      <c r="AC4" s="154" t="s">
        <v>236</v>
      </c>
      <c r="AD4" s="154" t="s">
        <v>236</v>
      </c>
      <c r="AE4" s="154" t="s">
        <v>236</v>
      </c>
      <c r="AF4" s="550"/>
      <c r="AG4" s="402" t="s">
        <v>236</v>
      </c>
      <c r="AH4" s="409" t="s">
        <v>236</v>
      </c>
      <c r="AI4" s="402" t="s">
        <v>236</v>
      </c>
      <c r="AJ4" s="409" t="s">
        <v>236</v>
      </c>
      <c r="AK4" s="402" t="s">
        <v>236</v>
      </c>
      <c r="AL4" s="559"/>
      <c r="AM4" s="160" t="s">
        <v>236</v>
      </c>
      <c r="AN4" s="186" t="s">
        <v>236</v>
      </c>
      <c r="AO4" s="160" t="s">
        <v>236</v>
      </c>
      <c r="AP4" s="186" t="s">
        <v>236</v>
      </c>
      <c r="AQ4" s="160" t="s">
        <v>236</v>
      </c>
      <c r="AR4" s="550"/>
      <c r="AS4" s="532"/>
    </row>
    <row r="5" spans="1:45" x14ac:dyDescent="0.3">
      <c r="A5" s="10"/>
      <c r="B5" s="252" t="s">
        <v>5</v>
      </c>
      <c r="C5" s="11"/>
      <c r="D5" s="433" t="s">
        <v>85</v>
      </c>
      <c r="E5" s="433" t="s">
        <v>262</v>
      </c>
      <c r="F5" s="447" t="s">
        <v>262</v>
      </c>
      <c r="G5" s="433" t="s">
        <v>113</v>
      </c>
      <c r="H5" s="433" t="s">
        <v>160</v>
      </c>
      <c r="I5" s="433" t="s">
        <v>316</v>
      </c>
      <c r="J5" s="192" t="s">
        <v>307</v>
      </c>
      <c r="K5" s="192" t="s">
        <v>305</v>
      </c>
      <c r="L5" s="431">
        <f>J5+K5</f>
        <v>1</v>
      </c>
      <c r="M5" s="342" t="s">
        <v>85</v>
      </c>
      <c r="N5" s="345" t="s">
        <v>262</v>
      </c>
      <c r="O5" s="451" t="s">
        <v>262</v>
      </c>
      <c r="P5" s="446" t="s">
        <v>169</v>
      </c>
      <c r="Q5" s="342" t="s">
        <v>160</v>
      </c>
      <c r="R5" s="342" t="s">
        <v>257</v>
      </c>
      <c r="S5" s="192" t="s">
        <v>307</v>
      </c>
      <c r="T5" s="192" t="s">
        <v>305</v>
      </c>
      <c r="U5" s="339">
        <f>S5+T5</f>
        <v>1</v>
      </c>
      <c r="V5" s="220" t="s">
        <v>249</v>
      </c>
      <c r="W5" s="220" t="s">
        <v>159</v>
      </c>
      <c r="X5" s="193">
        <v>1</v>
      </c>
      <c r="Y5" s="351" t="s">
        <v>113</v>
      </c>
      <c r="Z5" s="350" t="s">
        <v>6</v>
      </c>
      <c r="AA5" s="351" t="s">
        <v>9</v>
      </c>
      <c r="AB5" s="193">
        <v>1</v>
      </c>
      <c r="AC5" s="155" t="s">
        <v>284</v>
      </c>
      <c r="AD5" s="155" t="s">
        <v>159</v>
      </c>
      <c r="AE5" s="155" t="s">
        <v>9</v>
      </c>
      <c r="AF5" s="192" t="s">
        <v>307</v>
      </c>
      <c r="AG5" s="404" t="s">
        <v>284</v>
      </c>
      <c r="AH5" s="404"/>
      <c r="AI5" s="404"/>
      <c r="AJ5" s="404" t="s">
        <v>6</v>
      </c>
      <c r="AK5" s="404" t="s">
        <v>151</v>
      </c>
      <c r="AL5" s="192" t="s">
        <v>307</v>
      </c>
      <c r="AM5" s="161" t="s">
        <v>284</v>
      </c>
      <c r="AN5" s="161"/>
      <c r="AO5" s="161" t="s">
        <v>9</v>
      </c>
      <c r="AP5" s="161" t="s">
        <v>6</v>
      </c>
      <c r="AQ5" s="161" t="s">
        <v>151</v>
      </c>
      <c r="AR5" s="192"/>
      <c r="AS5" s="181">
        <f>AR5+AL5+AF5+AB5+X5+U5+L5</f>
        <v>6</v>
      </c>
    </row>
    <row r="6" spans="1:45" x14ac:dyDescent="0.3">
      <c r="A6" s="6"/>
      <c r="B6" s="63" t="s">
        <v>193</v>
      </c>
      <c r="C6" s="51"/>
      <c r="D6" s="31"/>
      <c r="E6" s="12"/>
      <c r="F6" s="32"/>
      <c r="G6" s="32"/>
      <c r="H6" s="32"/>
      <c r="I6" s="32"/>
      <c r="J6" s="146"/>
      <c r="K6" s="146"/>
      <c r="L6" s="146"/>
      <c r="M6" s="31"/>
      <c r="N6" s="12"/>
      <c r="O6" s="32"/>
      <c r="P6" s="32"/>
      <c r="Q6" s="32"/>
      <c r="R6" s="32"/>
      <c r="S6" s="146"/>
      <c r="T6" s="146"/>
      <c r="U6" s="146"/>
      <c r="V6" s="32"/>
      <c r="W6" s="32"/>
      <c r="X6" s="32"/>
      <c r="Y6" s="32"/>
      <c r="Z6" s="32"/>
      <c r="AA6" s="32"/>
      <c r="AB6" s="32"/>
      <c r="AC6" s="146"/>
      <c r="AD6" s="32"/>
      <c r="AE6" s="32"/>
      <c r="AF6" s="146"/>
      <c r="AG6" s="146"/>
      <c r="AH6" s="31"/>
      <c r="AI6" s="32"/>
      <c r="AJ6" s="32"/>
      <c r="AK6" s="32"/>
      <c r="AL6" s="146"/>
      <c r="AM6" s="146"/>
      <c r="AN6" s="31"/>
      <c r="AO6" s="32"/>
      <c r="AP6" s="32"/>
      <c r="AQ6" s="32"/>
      <c r="AR6" s="146"/>
      <c r="AS6" s="175"/>
    </row>
    <row r="7" spans="1:45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37"/>
      <c r="J7" s="37">
        <f>(I7+H7+E7+D7+G7)*$J$5</f>
        <v>0</v>
      </c>
      <c r="K7" s="37">
        <f>(I7+H7+G7+D7+F7)*$K$5</f>
        <v>0</v>
      </c>
      <c r="L7" s="427">
        <f>J7+K7</f>
        <v>0</v>
      </c>
      <c r="M7" s="37"/>
      <c r="N7" s="143"/>
      <c r="O7" s="37"/>
      <c r="P7" s="37"/>
      <c r="Q7" s="37"/>
      <c r="R7" s="37"/>
      <c r="S7" s="37">
        <f>(M7+N7+P7+Q7+R7)*$S$5</f>
        <v>0</v>
      </c>
      <c r="T7" s="37">
        <f>(M7+O7+P7+Q7+R7)*$T$5</f>
        <v>0</v>
      </c>
      <c r="U7" s="171">
        <f>S7+T7</f>
        <v>0</v>
      </c>
      <c r="V7" s="37"/>
      <c r="W7" s="37"/>
      <c r="X7" s="205">
        <f>(W7+V7)*$X$5</f>
        <v>0</v>
      </c>
      <c r="Y7" s="37"/>
      <c r="Z7" s="37"/>
      <c r="AA7" s="37"/>
      <c r="AB7" s="352">
        <f>(AA7+Z7+Y7)*$AB$5</f>
        <v>0</v>
      </c>
      <c r="AC7" s="37"/>
      <c r="AD7" s="37"/>
      <c r="AE7" s="37"/>
      <c r="AF7" s="172">
        <f>(AC7+AD7+AE7)*$AF$5</f>
        <v>0</v>
      </c>
      <c r="AG7" s="37"/>
      <c r="AH7" s="37"/>
      <c r="AI7" s="37"/>
      <c r="AJ7" s="37"/>
      <c r="AK7" s="37"/>
      <c r="AL7" s="405">
        <f>(AG7+AJ7+AK7)*$AL$5</f>
        <v>0</v>
      </c>
      <c r="AM7" s="37"/>
      <c r="AN7" s="37"/>
      <c r="AO7" s="37"/>
      <c r="AP7" s="37"/>
      <c r="AQ7" s="37"/>
      <c r="AR7" s="173">
        <f>(AQ7+AP7+AO7+AN7+AM7)*$AR$5</f>
        <v>0</v>
      </c>
      <c r="AS7" s="176">
        <f>AR7+AL7+AF7+AB7+X7+U7+L7</f>
        <v>0</v>
      </c>
    </row>
    <row r="8" spans="1:45" x14ac:dyDescent="0.3">
      <c r="A8" s="14">
        <v>2</v>
      </c>
      <c r="B8" s="18" t="s">
        <v>13</v>
      </c>
      <c r="C8" s="19" t="s">
        <v>12</v>
      </c>
      <c r="D8" s="37"/>
      <c r="E8" s="143"/>
      <c r="F8" s="440">
        <v>8.0000000000000002E-3</v>
      </c>
      <c r="G8" s="143"/>
      <c r="H8" s="37"/>
      <c r="I8" s="434">
        <v>3.5000000000000003E-2</v>
      </c>
      <c r="J8" s="37">
        <f t="shared" ref="J8:J71" si="0">(I8+H8+E8+D8+G8)*$J$5</f>
        <v>3.5000000000000003E-2</v>
      </c>
      <c r="K8" s="37">
        <f t="shared" ref="K8:K71" si="1">(I8+H8+G8+D8+F8)*$K$5</f>
        <v>0</v>
      </c>
      <c r="L8" s="427">
        <f t="shared" ref="L8:L71" si="2">J8+K8</f>
        <v>3.5000000000000003E-2</v>
      </c>
      <c r="M8" s="37"/>
      <c r="N8" s="143"/>
      <c r="O8" s="440">
        <v>8.0000000000000002E-3</v>
      </c>
      <c r="P8" s="143"/>
      <c r="Q8" s="37"/>
      <c r="R8" s="37"/>
      <c r="S8" s="37">
        <f t="shared" ref="S8:S71" si="3">(M8+N8+P8+Q8+R8)*$S$5</f>
        <v>0</v>
      </c>
      <c r="T8" s="37">
        <f t="shared" ref="T8:T71" si="4">(M8+O8+P8+Q8+R8)*$T$5</f>
        <v>0</v>
      </c>
      <c r="U8" s="171">
        <f t="shared" ref="U8:U71" si="5">S8+T8</f>
        <v>0</v>
      </c>
      <c r="V8" s="37"/>
      <c r="W8" s="37"/>
      <c r="X8" s="205">
        <f t="shared" ref="X8:X71" si="6">(W8+V8)*$X$5</f>
        <v>0</v>
      </c>
      <c r="Y8" s="37"/>
      <c r="Z8" s="37"/>
      <c r="AA8" s="37"/>
      <c r="AB8" s="352">
        <f t="shared" ref="AB8:AB71" si="7">(AA8+Z8+Y8)*$AB$5</f>
        <v>0</v>
      </c>
      <c r="AC8" s="195"/>
      <c r="AD8" s="37"/>
      <c r="AE8" s="37"/>
      <c r="AF8" s="172">
        <f t="shared" ref="AF8:AF71" si="8">(AC8+AD8+AE8)*$AF$5</f>
        <v>0</v>
      </c>
      <c r="AG8" s="195"/>
      <c r="AH8" s="37"/>
      <c r="AI8" s="325"/>
      <c r="AJ8" s="37"/>
      <c r="AK8" s="37"/>
      <c r="AL8" s="405">
        <f t="shared" ref="AL8:AL71" si="9">(AG8+AJ8+AK8)*$AL$5</f>
        <v>0</v>
      </c>
      <c r="AM8" s="195"/>
      <c r="AN8" s="37"/>
      <c r="AO8" s="325"/>
      <c r="AP8" s="37"/>
      <c r="AQ8" s="37"/>
      <c r="AR8" s="173">
        <f t="shared" ref="AR8:AR71" si="10">(AQ8+AP8+AO8+AN8+AM8)*$AR$5</f>
        <v>0</v>
      </c>
      <c r="AS8" s="176">
        <f t="shared" ref="AS8:AS71" si="11">AR8+AL8+AF8+AB8+X8+U8+L8</f>
        <v>3.5000000000000003E-2</v>
      </c>
    </row>
    <row r="9" spans="1:45" x14ac:dyDescent="0.3">
      <c r="A9" s="14">
        <v>3</v>
      </c>
      <c r="B9" s="77" t="s">
        <v>144</v>
      </c>
      <c r="C9" s="16" t="s">
        <v>12</v>
      </c>
      <c r="D9" s="37"/>
      <c r="E9" s="143"/>
      <c r="F9" s="143"/>
      <c r="G9" s="143"/>
      <c r="H9" s="37"/>
      <c r="I9" s="37"/>
      <c r="J9" s="37">
        <f t="shared" si="0"/>
        <v>0</v>
      </c>
      <c r="K9" s="37">
        <f t="shared" si="1"/>
        <v>0</v>
      </c>
      <c r="L9" s="427">
        <f t="shared" si="2"/>
        <v>0</v>
      </c>
      <c r="M9" s="37"/>
      <c r="N9" s="143"/>
      <c r="O9" s="143"/>
      <c r="P9" s="143"/>
      <c r="Q9" s="37"/>
      <c r="R9" s="427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37"/>
      <c r="W9" s="37"/>
      <c r="X9" s="205">
        <f t="shared" si="6"/>
        <v>0</v>
      </c>
      <c r="Y9" s="37"/>
      <c r="Z9" s="37"/>
      <c r="AA9" s="172">
        <v>0.03</v>
      </c>
      <c r="AB9" s="352">
        <f t="shared" si="7"/>
        <v>0.03</v>
      </c>
      <c r="AC9" s="195"/>
      <c r="AD9" s="37"/>
      <c r="AE9" s="172">
        <v>0.03</v>
      </c>
      <c r="AF9" s="172">
        <f t="shared" si="8"/>
        <v>0.03</v>
      </c>
      <c r="AG9" s="195"/>
      <c r="AH9" s="37"/>
      <c r="AI9" s="325"/>
      <c r="AJ9" s="37"/>
      <c r="AK9" s="418">
        <v>0.02</v>
      </c>
      <c r="AL9" s="405">
        <f t="shared" si="9"/>
        <v>0.02</v>
      </c>
      <c r="AM9" s="195"/>
      <c r="AN9" s="37"/>
      <c r="AO9" s="325"/>
      <c r="AP9" s="37"/>
      <c r="AQ9" s="418">
        <v>0.02</v>
      </c>
      <c r="AR9" s="173">
        <f t="shared" si="10"/>
        <v>0</v>
      </c>
      <c r="AS9" s="176">
        <f t="shared" si="11"/>
        <v>0.12</v>
      </c>
    </row>
    <row r="10" spans="1:45" x14ac:dyDescent="0.3">
      <c r="A10" s="14">
        <v>4</v>
      </c>
      <c r="B10" s="84" t="s">
        <v>182</v>
      </c>
      <c r="C10" s="22" t="s">
        <v>82</v>
      </c>
      <c r="D10" s="37"/>
      <c r="E10" s="143"/>
      <c r="F10" s="143"/>
      <c r="G10" s="143"/>
      <c r="H10" s="37"/>
      <c r="I10" s="37"/>
      <c r="J10" s="37">
        <f t="shared" si="0"/>
        <v>0</v>
      </c>
      <c r="K10" s="37">
        <f t="shared" si="1"/>
        <v>0</v>
      </c>
      <c r="L10" s="427">
        <f t="shared" si="2"/>
        <v>0</v>
      </c>
      <c r="M10" s="37"/>
      <c r="N10" s="143"/>
      <c r="O10" s="143"/>
      <c r="P10" s="143"/>
      <c r="Q10" s="37"/>
      <c r="R10" s="37"/>
      <c r="S10" s="37">
        <f t="shared" si="3"/>
        <v>0</v>
      </c>
      <c r="T10" s="37">
        <f t="shared" si="4"/>
        <v>0</v>
      </c>
      <c r="U10" s="171">
        <f t="shared" si="5"/>
        <v>0</v>
      </c>
      <c r="V10" s="37"/>
      <c r="W10" s="37"/>
      <c r="X10" s="205">
        <f t="shared" si="6"/>
        <v>0</v>
      </c>
      <c r="Y10" s="37"/>
      <c r="Z10" s="37"/>
      <c r="AA10" s="37"/>
      <c r="AB10" s="352">
        <f t="shared" si="7"/>
        <v>0</v>
      </c>
      <c r="AC10" s="195"/>
      <c r="AD10" s="37"/>
      <c r="AE10" s="37"/>
      <c r="AF10" s="172">
        <f t="shared" si="8"/>
        <v>0</v>
      </c>
      <c r="AG10" s="195"/>
      <c r="AH10" s="37"/>
      <c r="AI10" s="325"/>
      <c r="AJ10" s="37"/>
      <c r="AK10" s="37"/>
      <c r="AL10" s="405">
        <f t="shared" si="9"/>
        <v>0</v>
      </c>
      <c r="AM10" s="195"/>
      <c r="AN10" s="37"/>
      <c r="AO10" s="325"/>
      <c r="AP10" s="37"/>
      <c r="AQ10" s="37"/>
      <c r="AR10" s="173">
        <f t="shared" si="10"/>
        <v>0</v>
      </c>
      <c r="AS10" s="176">
        <f t="shared" si="11"/>
        <v>0</v>
      </c>
    </row>
    <row r="11" spans="1:45" x14ac:dyDescent="0.3">
      <c r="A11" s="6"/>
      <c r="B11" s="63" t="s">
        <v>183</v>
      </c>
      <c r="C11" s="7"/>
      <c r="D11" s="37"/>
      <c r="E11" s="143"/>
      <c r="F11" s="143"/>
      <c r="G11" s="143"/>
      <c r="H11" s="37"/>
      <c r="I11" s="37"/>
      <c r="J11" s="37">
        <f t="shared" si="0"/>
        <v>0</v>
      </c>
      <c r="K11" s="37">
        <f t="shared" si="1"/>
        <v>0</v>
      </c>
      <c r="L11" s="427">
        <f t="shared" si="2"/>
        <v>0</v>
      </c>
      <c r="M11" s="37"/>
      <c r="N11" s="143"/>
      <c r="O11" s="143"/>
      <c r="P11" s="143"/>
      <c r="Q11" s="37"/>
      <c r="R11" s="37"/>
      <c r="S11" s="37">
        <f t="shared" si="3"/>
        <v>0</v>
      </c>
      <c r="T11" s="37">
        <f t="shared" si="4"/>
        <v>0</v>
      </c>
      <c r="U11" s="171">
        <f t="shared" si="5"/>
        <v>0</v>
      </c>
      <c r="V11" s="37"/>
      <c r="W11" s="37"/>
      <c r="X11" s="205">
        <f t="shared" si="6"/>
        <v>0</v>
      </c>
      <c r="Y11" s="37"/>
      <c r="Z11" s="37"/>
      <c r="AA11" s="37"/>
      <c r="AB11" s="352">
        <f t="shared" si="7"/>
        <v>0</v>
      </c>
      <c r="AC11" s="195"/>
      <c r="AD11" s="37"/>
      <c r="AE11" s="37"/>
      <c r="AF11" s="172">
        <f t="shared" si="8"/>
        <v>0</v>
      </c>
      <c r="AG11" s="195"/>
      <c r="AH11" s="37"/>
      <c r="AI11" s="325"/>
      <c r="AJ11" s="37"/>
      <c r="AK11" s="37"/>
      <c r="AL11" s="405">
        <f t="shared" si="9"/>
        <v>0</v>
      </c>
      <c r="AM11" s="195"/>
      <c r="AN11" s="37"/>
      <c r="AO11" s="325"/>
      <c r="AP11" s="37"/>
      <c r="AQ11" s="37"/>
      <c r="AR11" s="173">
        <f t="shared" si="10"/>
        <v>0</v>
      </c>
      <c r="AS11" s="176">
        <f t="shared" si="11"/>
        <v>0</v>
      </c>
    </row>
    <row r="12" spans="1:45" x14ac:dyDescent="0.3">
      <c r="A12" s="14">
        <v>5</v>
      </c>
      <c r="B12" s="15" t="s">
        <v>44</v>
      </c>
      <c r="C12" s="16" t="s">
        <v>12</v>
      </c>
      <c r="D12" s="37"/>
      <c r="E12" s="143"/>
      <c r="F12" s="143"/>
      <c r="G12" s="143"/>
      <c r="H12" s="37"/>
      <c r="I12" s="37"/>
      <c r="J12" s="37">
        <f t="shared" si="0"/>
        <v>0</v>
      </c>
      <c r="K12" s="37">
        <f t="shared" si="1"/>
        <v>0</v>
      </c>
      <c r="L12" s="427">
        <f t="shared" si="2"/>
        <v>0</v>
      </c>
      <c r="M12" s="37"/>
      <c r="N12" s="143"/>
      <c r="O12" s="143"/>
      <c r="P12" s="143"/>
      <c r="Q12" s="37"/>
      <c r="R12" s="37"/>
      <c r="S12" s="37">
        <f t="shared" si="3"/>
        <v>0</v>
      </c>
      <c r="T12" s="37">
        <f t="shared" si="4"/>
        <v>0</v>
      </c>
      <c r="U12" s="171">
        <f t="shared" si="5"/>
        <v>0</v>
      </c>
      <c r="V12" s="37"/>
      <c r="W12" s="37"/>
      <c r="X12" s="205">
        <f t="shared" si="6"/>
        <v>0</v>
      </c>
      <c r="Y12" s="172">
        <v>7.4999999999999997E-2</v>
      </c>
      <c r="Z12" s="37"/>
      <c r="AA12" s="37"/>
      <c r="AB12" s="352">
        <f t="shared" si="7"/>
        <v>7.4999999999999997E-2</v>
      </c>
      <c r="AC12" s="195"/>
      <c r="AD12" s="37"/>
      <c r="AE12" s="37"/>
      <c r="AF12" s="172">
        <f t="shared" si="8"/>
        <v>0</v>
      </c>
      <c r="AG12" s="195"/>
      <c r="AH12" s="37"/>
      <c r="AI12" s="325"/>
      <c r="AJ12" s="37"/>
      <c r="AK12" s="37"/>
      <c r="AL12" s="405">
        <f t="shared" si="9"/>
        <v>0</v>
      </c>
      <c r="AM12" s="195"/>
      <c r="AN12" s="37"/>
      <c r="AO12" s="325"/>
      <c r="AP12" s="37"/>
      <c r="AQ12" s="37"/>
      <c r="AR12" s="173">
        <f t="shared" si="10"/>
        <v>0</v>
      </c>
      <c r="AS12" s="176">
        <f t="shared" si="11"/>
        <v>7.4999999999999997E-2</v>
      </c>
    </row>
    <row r="13" spans="1:45" x14ac:dyDescent="0.3">
      <c r="A13" s="14">
        <v>6</v>
      </c>
      <c r="B13" s="15" t="s">
        <v>49</v>
      </c>
      <c r="C13" s="16" t="s">
        <v>12</v>
      </c>
      <c r="D13" s="37"/>
      <c r="E13" s="143"/>
      <c r="F13" s="143"/>
      <c r="G13" s="143"/>
      <c r="H13" s="37"/>
      <c r="I13" s="37"/>
      <c r="J13" s="37">
        <f t="shared" si="0"/>
        <v>0</v>
      </c>
      <c r="K13" s="37">
        <f t="shared" si="1"/>
        <v>0</v>
      </c>
      <c r="L13" s="427">
        <f t="shared" si="2"/>
        <v>0</v>
      </c>
      <c r="M13" s="37"/>
      <c r="N13" s="143"/>
      <c r="O13" s="143"/>
      <c r="P13" s="143"/>
      <c r="Q13" s="37"/>
      <c r="R13" s="37"/>
      <c r="S13" s="37">
        <f t="shared" si="3"/>
        <v>0</v>
      </c>
      <c r="T13" s="37">
        <f t="shared" si="4"/>
        <v>0</v>
      </c>
      <c r="U13" s="171">
        <f t="shared" si="5"/>
        <v>0</v>
      </c>
      <c r="V13" s="37"/>
      <c r="W13" s="37"/>
      <c r="X13" s="205">
        <f t="shared" si="6"/>
        <v>0</v>
      </c>
      <c r="Y13" s="37"/>
      <c r="Z13" s="37"/>
      <c r="AA13" s="37"/>
      <c r="AB13" s="352">
        <f t="shared" si="7"/>
        <v>0</v>
      </c>
      <c r="AC13" s="195"/>
      <c r="AD13" s="37"/>
      <c r="AE13" s="37"/>
      <c r="AF13" s="172">
        <f t="shared" si="8"/>
        <v>0</v>
      </c>
      <c r="AG13" s="195"/>
      <c r="AH13" s="37"/>
      <c r="AI13" s="325"/>
      <c r="AJ13" s="37"/>
      <c r="AK13" s="37"/>
      <c r="AL13" s="405">
        <f t="shared" si="9"/>
        <v>0</v>
      </c>
      <c r="AM13" s="195"/>
      <c r="AN13" s="37"/>
      <c r="AO13" s="325"/>
      <c r="AP13" s="37"/>
      <c r="AQ13" s="37"/>
      <c r="AR13" s="173">
        <f t="shared" si="10"/>
        <v>0</v>
      </c>
      <c r="AS13" s="176">
        <f t="shared" si="11"/>
        <v>0</v>
      </c>
    </row>
    <row r="14" spans="1:45" x14ac:dyDescent="0.3">
      <c r="A14" s="14">
        <v>7</v>
      </c>
      <c r="B14" s="15" t="s">
        <v>50</v>
      </c>
      <c r="C14" s="16" t="s">
        <v>12</v>
      </c>
      <c r="D14" s="37"/>
      <c r="E14" s="143"/>
      <c r="F14" s="143"/>
      <c r="G14" s="143"/>
      <c r="H14" s="37"/>
      <c r="I14" s="37"/>
      <c r="J14" s="37">
        <f t="shared" si="0"/>
        <v>0</v>
      </c>
      <c r="K14" s="37">
        <f t="shared" si="1"/>
        <v>0</v>
      </c>
      <c r="L14" s="427">
        <f t="shared" si="2"/>
        <v>0</v>
      </c>
      <c r="M14" s="37"/>
      <c r="N14" s="143"/>
      <c r="O14" s="143"/>
      <c r="P14" s="143"/>
      <c r="Q14" s="37"/>
      <c r="R14" s="37"/>
      <c r="S14" s="37">
        <f t="shared" si="3"/>
        <v>0</v>
      </c>
      <c r="T14" s="37">
        <f t="shared" si="4"/>
        <v>0</v>
      </c>
      <c r="U14" s="171">
        <f t="shared" si="5"/>
        <v>0</v>
      </c>
      <c r="V14" s="37"/>
      <c r="W14" s="37"/>
      <c r="X14" s="205">
        <f t="shared" si="6"/>
        <v>0</v>
      </c>
      <c r="Y14" s="37"/>
      <c r="Z14" s="37"/>
      <c r="AA14" s="37"/>
      <c r="AB14" s="352">
        <f t="shared" si="7"/>
        <v>0</v>
      </c>
      <c r="AC14" s="395">
        <v>5.0000000000000001E-3</v>
      </c>
      <c r="AD14" s="37"/>
      <c r="AE14" s="37"/>
      <c r="AF14" s="172">
        <f t="shared" si="8"/>
        <v>5.0000000000000001E-3</v>
      </c>
      <c r="AG14" s="395">
        <v>5.0000000000000001E-3</v>
      </c>
      <c r="AH14" s="37"/>
      <c r="AI14" s="325"/>
      <c r="AJ14" s="37"/>
      <c r="AK14" s="37"/>
      <c r="AL14" s="405">
        <f t="shared" si="9"/>
        <v>5.0000000000000001E-3</v>
      </c>
      <c r="AM14" s="395">
        <v>5.0000000000000001E-3</v>
      </c>
      <c r="AN14" s="37"/>
      <c r="AO14" s="325"/>
      <c r="AP14" s="37"/>
      <c r="AQ14" s="37"/>
      <c r="AR14" s="173">
        <f t="shared" si="10"/>
        <v>0</v>
      </c>
      <c r="AS14" s="176">
        <f t="shared" si="11"/>
        <v>0.01</v>
      </c>
    </row>
    <row r="15" spans="1:45" x14ac:dyDescent="0.3">
      <c r="A15" s="14">
        <v>8</v>
      </c>
      <c r="B15" s="15" t="s">
        <v>48</v>
      </c>
      <c r="C15" s="16" t="s">
        <v>12</v>
      </c>
      <c r="D15" s="37"/>
      <c r="E15" s="143"/>
      <c r="F15" s="143"/>
      <c r="G15" s="143"/>
      <c r="H15" s="37"/>
      <c r="I15" s="37"/>
      <c r="J15" s="37">
        <f t="shared" si="0"/>
        <v>0</v>
      </c>
      <c r="K15" s="37">
        <f t="shared" si="1"/>
        <v>0</v>
      </c>
      <c r="L15" s="427">
        <f t="shared" si="2"/>
        <v>0</v>
      </c>
      <c r="M15" s="37"/>
      <c r="N15" s="143"/>
      <c r="O15" s="143"/>
      <c r="P15" s="143"/>
      <c r="Q15" s="37"/>
      <c r="R15" s="37"/>
      <c r="S15" s="37">
        <f t="shared" si="3"/>
        <v>0</v>
      </c>
      <c r="T15" s="37">
        <f t="shared" si="4"/>
        <v>0</v>
      </c>
      <c r="U15" s="171">
        <f t="shared" si="5"/>
        <v>0</v>
      </c>
      <c r="V15" s="37"/>
      <c r="W15" s="37"/>
      <c r="X15" s="205">
        <f t="shared" si="6"/>
        <v>0</v>
      </c>
      <c r="Y15" s="37"/>
      <c r="Z15" s="37"/>
      <c r="AA15" s="37"/>
      <c r="AB15" s="352">
        <f t="shared" si="7"/>
        <v>0</v>
      </c>
      <c r="AC15" s="195"/>
      <c r="AD15" s="37"/>
      <c r="AE15" s="37"/>
      <c r="AF15" s="172">
        <f t="shared" si="8"/>
        <v>0</v>
      </c>
      <c r="AG15" s="195"/>
      <c r="AH15" s="37"/>
      <c r="AI15" s="325"/>
      <c r="AJ15" s="37"/>
      <c r="AK15" s="37"/>
      <c r="AL15" s="405">
        <f t="shared" si="9"/>
        <v>0</v>
      </c>
      <c r="AM15" s="195"/>
      <c r="AN15" s="37"/>
      <c r="AO15" s="325"/>
      <c r="AP15" s="37"/>
      <c r="AQ15" s="37"/>
      <c r="AR15" s="173">
        <f t="shared" si="10"/>
        <v>0</v>
      </c>
      <c r="AS15" s="176">
        <f t="shared" si="11"/>
        <v>0</v>
      </c>
    </row>
    <row r="16" spans="1:45" x14ac:dyDescent="0.3">
      <c r="A16" s="14">
        <v>9</v>
      </c>
      <c r="B16" s="15" t="s">
        <v>46</v>
      </c>
      <c r="C16" s="16" t="s">
        <v>12</v>
      </c>
      <c r="D16" s="37"/>
      <c r="E16" s="143"/>
      <c r="F16" s="143"/>
      <c r="G16" s="143"/>
      <c r="H16" s="37"/>
      <c r="I16" s="37"/>
      <c r="J16" s="37">
        <f t="shared" si="0"/>
        <v>0</v>
      </c>
      <c r="K16" s="37">
        <f t="shared" si="1"/>
        <v>0</v>
      </c>
      <c r="L16" s="427">
        <f t="shared" si="2"/>
        <v>0</v>
      </c>
      <c r="M16" s="37"/>
      <c r="N16" s="143"/>
      <c r="O16" s="143"/>
      <c r="P16" s="143"/>
      <c r="Q16" s="37"/>
      <c r="R16" s="37"/>
      <c r="S16" s="37">
        <f t="shared" si="3"/>
        <v>0</v>
      </c>
      <c r="T16" s="37">
        <f t="shared" si="4"/>
        <v>0</v>
      </c>
      <c r="U16" s="171">
        <f t="shared" si="5"/>
        <v>0</v>
      </c>
      <c r="V16" s="37"/>
      <c r="W16" s="37"/>
      <c r="X16" s="205">
        <f t="shared" si="6"/>
        <v>0</v>
      </c>
      <c r="Y16" s="37"/>
      <c r="Z16" s="37"/>
      <c r="AA16" s="37"/>
      <c r="AB16" s="352">
        <f t="shared" si="7"/>
        <v>0</v>
      </c>
      <c r="AC16" s="195"/>
      <c r="AD16" s="37"/>
      <c r="AE16" s="37"/>
      <c r="AF16" s="172">
        <f t="shared" si="8"/>
        <v>0</v>
      </c>
      <c r="AG16" s="195"/>
      <c r="AH16" s="37"/>
      <c r="AI16" s="325"/>
      <c r="AJ16" s="37"/>
      <c r="AK16" s="37"/>
      <c r="AL16" s="405">
        <f t="shared" si="9"/>
        <v>0</v>
      </c>
      <c r="AM16" s="195"/>
      <c r="AN16" s="37"/>
      <c r="AO16" s="325"/>
      <c r="AP16" s="37"/>
      <c r="AQ16" s="37"/>
      <c r="AR16" s="173">
        <f t="shared" si="10"/>
        <v>0</v>
      </c>
      <c r="AS16" s="176">
        <f t="shared" si="11"/>
        <v>0</v>
      </c>
    </row>
    <row r="17" spans="1:45" x14ac:dyDescent="0.3">
      <c r="A17" s="14">
        <v>10</v>
      </c>
      <c r="B17" s="15" t="s">
        <v>100</v>
      </c>
      <c r="C17" s="16" t="s">
        <v>12</v>
      </c>
      <c r="D17" s="37"/>
      <c r="E17" s="143"/>
      <c r="F17" s="143"/>
      <c r="G17" s="143"/>
      <c r="H17" s="37"/>
      <c r="I17" s="37"/>
      <c r="J17" s="37">
        <f t="shared" si="0"/>
        <v>0</v>
      </c>
      <c r="K17" s="37">
        <f t="shared" si="1"/>
        <v>0</v>
      </c>
      <c r="L17" s="427">
        <f t="shared" si="2"/>
        <v>0</v>
      </c>
      <c r="M17" s="37"/>
      <c r="N17" s="143"/>
      <c r="O17" s="143"/>
      <c r="P17" s="143"/>
      <c r="Q17" s="37"/>
      <c r="R17" s="37"/>
      <c r="S17" s="37">
        <f t="shared" si="3"/>
        <v>0</v>
      </c>
      <c r="T17" s="37">
        <f t="shared" si="4"/>
        <v>0</v>
      </c>
      <c r="U17" s="171">
        <f t="shared" si="5"/>
        <v>0</v>
      </c>
      <c r="V17" s="37"/>
      <c r="W17" s="37"/>
      <c r="X17" s="205">
        <f t="shared" si="6"/>
        <v>0</v>
      </c>
      <c r="Y17" s="37"/>
      <c r="Z17" s="37"/>
      <c r="AA17" s="37"/>
      <c r="AB17" s="352">
        <f t="shared" si="7"/>
        <v>0</v>
      </c>
      <c r="AC17" s="195"/>
      <c r="AD17" s="37"/>
      <c r="AE17" s="37"/>
      <c r="AF17" s="172">
        <f t="shared" si="8"/>
        <v>0</v>
      </c>
      <c r="AG17" s="195"/>
      <c r="AH17" s="37"/>
      <c r="AI17" s="325"/>
      <c r="AJ17" s="37"/>
      <c r="AK17" s="37"/>
      <c r="AL17" s="405">
        <f t="shared" si="9"/>
        <v>0</v>
      </c>
      <c r="AM17" s="195"/>
      <c r="AN17" s="37"/>
      <c r="AO17" s="325"/>
      <c r="AP17" s="37"/>
      <c r="AQ17" s="37"/>
      <c r="AR17" s="173">
        <f t="shared" si="10"/>
        <v>0</v>
      </c>
      <c r="AS17" s="176">
        <f t="shared" si="11"/>
        <v>0</v>
      </c>
    </row>
    <row r="18" spans="1:45" x14ac:dyDescent="0.3">
      <c r="A18" s="14">
        <v>11</v>
      </c>
      <c r="B18" s="15" t="s">
        <v>47</v>
      </c>
      <c r="C18" s="16" t="s">
        <v>12</v>
      </c>
      <c r="D18" s="37"/>
      <c r="E18" s="143"/>
      <c r="F18" s="143"/>
      <c r="G18" s="143"/>
      <c r="H18" s="37"/>
      <c r="I18" s="37"/>
      <c r="J18" s="37">
        <f t="shared" si="0"/>
        <v>0</v>
      </c>
      <c r="K18" s="37">
        <f t="shared" si="1"/>
        <v>0</v>
      </c>
      <c r="L18" s="427">
        <f t="shared" si="2"/>
        <v>0</v>
      </c>
      <c r="M18" s="37"/>
      <c r="N18" s="143"/>
      <c r="O18" s="143"/>
      <c r="P18" s="143"/>
      <c r="Q18" s="37"/>
      <c r="R18" s="37"/>
      <c r="S18" s="37">
        <f t="shared" si="3"/>
        <v>0</v>
      </c>
      <c r="T18" s="37">
        <f t="shared" si="4"/>
        <v>0</v>
      </c>
      <c r="U18" s="171">
        <f t="shared" si="5"/>
        <v>0</v>
      </c>
      <c r="V18" s="37"/>
      <c r="W18" s="37"/>
      <c r="X18" s="205">
        <f t="shared" si="6"/>
        <v>0</v>
      </c>
      <c r="Y18" s="37"/>
      <c r="Z18" s="37"/>
      <c r="AA18" s="37"/>
      <c r="AB18" s="352">
        <f t="shared" si="7"/>
        <v>0</v>
      </c>
      <c r="AC18" s="195"/>
      <c r="AD18" s="37"/>
      <c r="AE18" s="37"/>
      <c r="AF18" s="172">
        <f t="shared" si="8"/>
        <v>0</v>
      </c>
      <c r="AG18" s="195"/>
      <c r="AH18" s="37"/>
      <c r="AI18" s="325"/>
      <c r="AJ18" s="37"/>
      <c r="AK18" s="37"/>
      <c r="AL18" s="405">
        <f t="shared" si="9"/>
        <v>0</v>
      </c>
      <c r="AM18" s="195"/>
      <c r="AN18" s="37"/>
      <c r="AO18" s="325"/>
      <c r="AP18" s="37"/>
      <c r="AQ18" s="37"/>
      <c r="AR18" s="173">
        <f t="shared" si="10"/>
        <v>0</v>
      </c>
      <c r="AS18" s="176">
        <f t="shared" si="11"/>
        <v>0</v>
      </c>
    </row>
    <row r="19" spans="1:45" x14ac:dyDescent="0.3">
      <c r="A19" s="14">
        <v>12</v>
      </c>
      <c r="B19" s="53" t="s">
        <v>166</v>
      </c>
      <c r="C19" s="16" t="s">
        <v>12</v>
      </c>
      <c r="D19" s="37"/>
      <c r="E19" s="143"/>
      <c r="F19" s="143"/>
      <c r="G19" s="143"/>
      <c r="H19" s="37"/>
      <c r="I19" s="37"/>
      <c r="J19" s="37">
        <f t="shared" si="0"/>
        <v>0</v>
      </c>
      <c r="K19" s="37">
        <f t="shared" si="1"/>
        <v>0</v>
      </c>
      <c r="L19" s="427">
        <f t="shared" si="2"/>
        <v>0</v>
      </c>
      <c r="M19" s="37"/>
      <c r="N19" s="143"/>
      <c r="O19" s="143"/>
      <c r="P19" s="143"/>
      <c r="Q19" s="37"/>
      <c r="R19" s="37"/>
      <c r="S19" s="37">
        <f t="shared" si="3"/>
        <v>0</v>
      </c>
      <c r="T19" s="37">
        <f t="shared" si="4"/>
        <v>0</v>
      </c>
      <c r="U19" s="171">
        <f t="shared" si="5"/>
        <v>0</v>
      </c>
      <c r="V19" s="37"/>
      <c r="W19" s="37"/>
      <c r="X19" s="205">
        <f t="shared" si="6"/>
        <v>0</v>
      </c>
      <c r="Y19" s="37"/>
      <c r="Z19" s="37"/>
      <c r="AA19" s="37"/>
      <c r="AB19" s="352">
        <f t="shared" si="7"/>
        <v>0</v>
      </c>
      <c r="AC19" s="195"/>
      <c r="AD19" s="37"/>
      <c r="AE19" s="37"/>
      <c r="AF19" s="172">
        <f t="shared" si="8"/>
        <v>0</v>
      </c>
      <c r="AG19" s="195"/>
      <c r="AH19" s="37"/>
      <c r="AI19" s="325"/>
      <c r="AJ19" s="37"/>
      <c r="AK19" s="37"/>
      <c r="AL19" s="405">
        <f t="shared" si="9"/>
        <v>0</v>
      </c>
      <c r="AM19" s="195"/>
      <c r="AN19" s="37"/>
      <c r="AO19" s="325"/>
      <c r="AP19" s="37"/>
      <c r="AQ19" s="37"/>
      <c r="AR19" s="173">
        <f t="shared" si="10"/>
        <v>0</v>
      </c>
      <c r="AS19" s="176">
        <f t="shared" si="11"/>
        <v>0</v>
      </c>
    </row>
    <row r="20" spans="1:45" x14ac:dyDescent="0.3">
      <c r="A20" s="6"/>
      <c r="B20" s="63" t="s">
        <v>40</v>
      </c>
      <c r="C20" s="51"/>
      <c r="D20" s="144"/>
      <c r="E20" s="145"/>
      <c r="F20" s="145"/>
      <c r="G20" s="145"/>
      <c r="H20" s="146"/>
      <c r="I20" s="146"/>
      <c r="J20" s="37">
        <f t="shared" si="0"/>
        <v>0</v>
      </c>
      <c r="K20" s="37">
        <f t="shared" si="1"/>
        <v>0</v>
      </c>
      <c r="L20" s="427">
        <f t="shared" si="2"/>
        <v>0</v>
      </c>
      <c r="M20" s="144"/>
      <c r="N20" s="145"/>
      <c r="O20" s="145"/>
      <c r="P20" s="145"/>
      <c r="Q20" s="146"/>
      <c r="R20" s="146"/>
      <c r="S20" s="37">
        <f t="shared" si="3"/>
        <v>0</v>
      </c>
      <c r="T20" s="37">
        <f t="shared" si="4"/>
        <v>0</v>
      </c>
      <c r="U20" s="171">
        <f t="shared" si="5"/>
        <v>0</v>
      </c>
      <c r="V20" s="146"/>
      <c r="W20" s="146"/>
      <c r="X20" s="205">
        <f t="shared" si="6"/>
        <v>0</v>
      </c>
      <c r="Y20" s="146"/>
      <c r="Z20" s="146"/>
      <c r="AA20" s="146"/>
      <c r="AB20" s="352">
        <f t="shared" si="7"/>
        <v>0</v>
      </c>
      <c r="AC20" s="196"/>
      <c r="AD20" s="146"/>
      <c r="AE20" s="146"/>
      <c r="AF20" s="172">
        <f t="shared" si="8"/>
        <v>0</v>
      </c>
      <c r="AG20" s="196"/>
      <c r="AH20" s="144"/>
      <c r="AI20" s="376"/>
      <c r="AJ20" s="146"/>
      <c r="AK20" s="146"/>
      <c r="AL20" s="405">
        <f t="shared" si="9"/>
        <v>0</v>
      </c>
      <c r="AM20" s="196"/>
      <c r="AN20" s="144"/>
      <c r="AO20" s="376"/>
      <c r="AP20" s="146"/>
      <c r="AQ20" s="146"/>
      <c r="AR20" s="173">
        <f t="shared" si="10"/>
        <v>0</v>
      </c>
      <c r="AS20" s="176">
        <f t="shared" si="11"/>
        <v>0</v>
      </c>
    </row>
    <row r="21" spans="1:45" x14ac:dyDescent="0.3">
      <c r="A21" s="14">
        <v>13</v>
      </c>
      <c r="B21" s="15" t="s">
        <v>41</v>
      </c>
      <c r="C21" s="16" t="s">
        <v>12</v>
      </c>
      <c r="D21" s="427">
        <v>1.1999999999999999E-3</v>
      </c>
      <c r="E21" s="440">
        <v>2E-3</v>
      </c>
      <c r="F21" s="440">
        <v>3.0000000000000001E-3</v>
      </c>
      <c r="G21" s="143"/>
      <c r="H21" s="37"/>
      <c r="I21" s="37"/>
      <c r="J21" s="37">
        <f t="shared" si="0"/>
        <v>3.1999999999999997E-3</v>
      </c>
      <c r="K21" s="37">
        <f t="shared" si="1"/>
        <v>0</v>
      </c>
      <c r="L21" s="427">
        <f t="shared" si="2"/>
        <v>3.1999999999999997E-3</v>
      </c>
      <c r="M21" s="434">
        <v>1.1999999999999999E-3</v>
      </c>
      <c r="N21" s="440">
        <v>2E-3</v>
      </c>
      <c r="O21" s="440">
        <v>3.0000000000000001E-3</v>
      </c>
      <c r="P21" s="143"/>
      <c r="Q21" s="37"/>
      <c r="R21" s="37"/>
      <c r="S21" s="37">
        <f t="shared" si="3"/>
        <v>3.1999999999999997E-3</v>
      </c>
      <c r="T21" s="37">
        <f t="shared" si="4"/>
        <v>0</v>
      </c>
      <c r="U21" s="171">
        <f t="shared" si="5"/>
        <v>3.1999999999999997E-3</v>
      </c>
      <c r="V21" s="37"/>
      <c r="W21" s="37"/>
      <c r="X21" s="205">
        <f t="shared" si="6"/>
        <v>0</v>
      </c>
      <c r="Y21" s="37"/>
      <c r="Z21" s="37"/>
      <c r="AA21" s="37"/>
      <c r="AB21" s="352">
        <f t="shared" si="7"/>
        <v>0</v>
      </c>
      <c r="AC21" s="395">
        <v>5.0000000000000001E-3</v>
      </c>
      <c r="AD21" s="37"/>
      <c r="AE21" s="37"/>
      <c r="AF21" s="172">
        <f t="shared" si="8"/>
        <v>5.0000000000000001E-3</v>
      </c>
      <c r="AG21" s="395">
        <v>5.0000000000000001E-3</v>
      </c>
      <c r="AH21" s="37"/>
      <c r="AI21" s="325"/>
      <c r="AJ21" s="37"/>
      <c r="AK21" s="37"/>
      <c r="AL21" s="405">
        <f t="shared" si="9"/>
        <v>5.0000000000000001E-3</v>
      </c>
      <c r="AM21" s="395">
        <v>5.0000000000000001E-3</v>
      </c>
      <c r="AN21" s="37"/>
      <c r="AO21" s="325"/>
      <c r="AP21" s="37"/>
      <c r="AQ21" s="37"/>
      <c r="AR21" s="173">
        <f t="shared" si="10"/>
        <v>0</v>
      </c>
      <c r="AS21" s="176">
        <f t="shared" si="11"/>
        <v>1.6399999999999998E-2</v>
      </c>
    </row>
    <row r="22" spans="1:45" x14ac:dyDescent="0.3">
      <c r="A22" s="14">
        <v>14</v>
      </c>
      <c r="B22" s="15" t="s">
        <v>42</v>
      </c>
      <c r="C22" s="16" t="s">
        <v>12</v>
      </c>
      <c r="D22" s="37"/>
      <c r="E22" s="143"/>
      <c r="F22" s="143"/>
      <c r="G22" s="440">
        <v>3.0000000000000001E-3</v>
      </c>
      <c r="H22" s="37"/>
      <c r="I22" s="37"/>
      <c r="J22" s="37">
        <f t="shared" si="0"/>
        <v>3.0000000000000001E-3</v>
      </c>
      <c r="K22" s="37">
        <f t="shared" si="1"/>
        <v>0</v>
      </c>
      <c r="L22" s="427">
        <f t="shared" si="2"/>
        <v>3.0000000000000001E-3</v>
      </c>
      <c r="M22" s="37"/>
      <c r="N22" s="143"/>
      <c r="O22" s="143"/>
      <c r="P22" s="440">
        <v>3.0000000000000001E-3</v>
      </c>
      <c r="Q22" s="37"/>
      <c r="R22" s="37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37"/>
      <c r="W22" s="37"/>
      <c r="X22" s="205">
        <f t="shared" si="6"/>
        <v>0</v>
      </c>
      <c r="Y22" s="172">
        <v>3.0000000000000001E-3</v>
      </c>
      <c r="Z22" s="37"/>
      <c r="AA22" s="37"/>
      <c r="AB22" s="352">
        <f t="shared" si="7"/>
        <v>3.0000000000000001E-3</v>
      </c>
      <c r="AC22" s="195"/>
      <c r="AD22" s="37"/>
      <c r="AE22" s="37"/>
      <c r="AF22" s="172">
        <f t="shared" si="8"/>
        <v>0</v>
      </c>
      <c r="AG22" s="195"/>
      <c r="AH22" s="37"/>
      <c r="AI22" s="325"/>
      <c r="AJ22" s="37"/>
      <c r="AK22" s="37"/>
      <c r="AL22" s="405">
        <f t="shared" si="9"/>
        <v>0</v>
      </c>
      <c r="AM22" s="195"/>
      <c r="AN22" s="37"/>
      <c r="AO22" s="325"/>
      <c r="AP22" s="37"/>
      <c r="AQ22" s="37"/>
      <c r="AR22" s="173">
        <f t="shared" si="10"/>
        <v>0</v>
      </c>
      <c r="AS22" s="176">
        <f t="shared" si="11"/>
        <v>9.0000000000000011E-3</v>
      </c>
    </row>
    <row r="23" spans="1:45" x14ac:dyDescent="0.3">
      <c r="A23" s="14">
        <v>15</v>
      </c>
      <c r="B23" s="15" t="s">
        <v>43</v>
      </c>
      <c r="C23" s="16" t="s">
        <v>12</v>
      </c>
      <c r="D23" s="37"/>
      <c r="E23" s="143"/>
      <c r="F23" s="143"/>
      <c r="G23" s="143"/>
      <c r="H23" s="37"/>
      <c r="I23" s="37"/>
      <c r="J23" s="37">
        <f t="shared" si="0"/>
        <v>0</v>
      </c>
      <c r="K23" s="37">
        <f t="shared" si="1"/>
        <v>0</v>
      </c>
      <c r="L23" s="427">
        <f t="shared" si="2"/>
        <v>0</v>
      </c>
      <c r="M23" s="37"/>
      <c r="N23" s="143"/>
      <c r="O23" s="143"/>
      <c r="P23" s="143"/>
      <c r="Q23" s="37"/>
      <c r="R23" s="37"/>
      <c r="S23" s="37">
        <f t="shared" si="3"/>
        <v>0</v>
      </c>
      <c r="T23" s="37">
        <f t="shared" si="4"/>
        <v>0</v>
      </c>
      <c r="U23" s="171">
        <f t="shared" si="5"/>
        <v>0</v>
      </c>
      <c r="V23" s="37"/>
      <c r="W23" s="37"/>
      <c r="X23" s="205">
        <f t="shared" si="6"/>
        <v>0</v>
      </c>
      <c r="Y23" s="37"/>
      <c r="Z23" s="37"/>
      <c r="AA23" s="37"/>
      <c r="AB23" s="352">
        <f t="shared" si="7"/>
        <v>0</v>
      </c>
      <c r="AC23" s="195"/>
      <c r="AD23" s="37"/>
      <c r="AE23" s="37"/>
      <c r="AF23" s="172">
        <f t="shared" si="8"/>
        <v>0</v>
      </c>
      <c r="AG23" s="195"/>
      <c r="AH23" s="37"/>
      <c r="AI23" s="325"/>
      <c r="AJ23" s="37"/>
      <c r="AK23" s="37"/>
      <c r="AL23" s="405">
        <f t="shared" si="9"/>
        <v>0</v>
      </c>
      <c r="AM23" s="195"/>
      <c r="AN23" s="37"/>
      <c r="AO23" s="325"/>
      <c r="AP23" s="37"/>
      <c r="AQ23" s="37"/>
      <c r="AR23" s="173">
        <f t="shared" si="10"/>
        <v>0</v>
      </c>
      <c r="AS23" s="176">
        <f t="shared" si="11"/>
        <v>0</v>
      </c>
    </row>
    <row r="24" spans="1:45" x14ac:dyDescent="0.3">
      <c r="A24" s="6"/>
      <c r="B24" s="63" t="s">
        <v>15</v>
      </c>
      <c r="C24" s="51"/>
      <c r="D24" s="144"/>
      <c r="E24" s="145"/>
      <c r="F24" s="145"/>
      <c r="G24" s="145"/>
      <c r="H24" s="146"/>
      <c r="I24" s="146"/>
      <c r="J24" s="37">
        <f t="shared" si="0"/>
        <v>0</v>
      </c>
      <c r="K24" s="37">
        <f t="shared" si="1"/>
        <v>0</v>
      </c>
      <c r="L24" s="427">
        <f t="shared" si="2"/>
        <v>0</v>
      </c>
      <c r="M24" s="144"/>
      <c r="N24" s="145"/>
      <c r="O24" s="145"/>
      <c r="P24" s="145"/>
      <c r="Q24" s="146"/>
      <c r="R24" s="146"/>
      <c r="S24" s="37">
        <f t="shared" si="3"/>
        <v>0</v>
      </c>
      <c r="T24" s="37">
        <f t="shared" si="4"/>
        <v>0</v>
      </c>
      <c r="U24" s="171">
        <f t="shared" si="5"/>
        <v>0</v>
      </c>
      <c r="V24" s="146"/>
      <c r="W24" s="146"/>
      <c r="X24" s="205">
        <f t="shared" si="6"/>
        <v>0</v>
      </c>
      <c r="Y24" s="146"/>
      <c r="Z24" s="146"/>
      <c r="AA24" s="146"/>
      <c r="AB24" s="352">
        <f t="shared" si="7"/>
        <v>0</v>
      </c>
      <c r="AC24" s="196"/>
      <c r="AD24" s="146"/>
      <c r="AE24" s="146"/>
      <c r="AF24" s="172">
        <f t="shared" si="8"/>
        <v>0</v>
      </c>
      <c r="AG24" s="196"/>
      <c r="AH24" s="144"/>
      <c r="AI24" s="376"/>
      <c r="AJ24" s="146"/>
      <c r="AK24" s="146"/>
      <c r="AL24" s="405">
        <f t="shared" si="9"/>
        <v>0</v>
      </c>
      <c r="AM24" s="196"/>
      <c r="AN24" s="144"/>
      <c r="AO24" s="376"/>
      <c r="AP24" s="146"/>
      <c r="AQ24" s="146"/>
      <c r="AR24" s="173">
        <f t="shared" si="10"/>
        <v>0</v>
      </c>
      <c r="AS24" s="176">
        <f t="shared" si="11"/>
        <v>0</v>
      </c>
    </row>
    <row r="25" spans="1:45" x14ac:dyDescent="0.3">
      <c r="A25" s="14">
        <v>16</v>
      </c>
      <c r="B25" s="18" t="s">
        <v>16</v>
      </c>
      <c r="C25" s="19" t="s">
        <v>12</v>
      </c>
      <c r="D25" s="37"/>
      <c r="E25" s="143"/>
      <c r="F25" s="143"/>
      <c r="G25" s="143"/>
      <c r="H25" s="37"/>
      <c r="I25" s="37"/>
      <c r="J25" s="37">
        <f t="shared" si="0"/>
        <v>0</v>
      </c>
      <c r="K25" s="37">
        <f t="shared" si="1"/>
        <v>0</v>
      </c>
      <c r="L25" s="427">
        <f t="shared" si="2"/>
        <v>0</v>
      </c>
      <c r="M25" s="37"/>
      <c r="N25" s="143"/>
      <c r="O25" s="143"/>
      <c r="P25" s="143"/>
      <c r="Q25" s="37"/>
      <c r="R25" s="37"/>
      <c r="S25" s="37">
        <f t="shared" si="3"/>
        <v>0</v>
      </c>
      <c r="T25" s="37">
        <f t="shared" si="4"/>
        <v>0</v>
      </c>
      <c r="U25" s="171">
        <f t="shared" si="5"/>
        <v>0</v>
      </c>
      <c r="V25" s="37"/>
      <c r="W25" s="37"/>
      <c r="X25" s="205">
        <f t="shared" si="6"/>
        <v>0</v>
      </c>
      <c r="Y25" s="37"/>
      <c r="Z25" s="37"/>
      <c r="AA25" s="37"/>
      <c r="AB25" s="352">
        <f t="shared" si="7"/>
        <v>0</v>
      </c>
      <c r="AC25" s="195"/>
      <c r="AD25" s="37"/>
      <c r="AE25" s="37"/>
      <c r="AF25" s="172">
        <f t="shared" si="8"/>
        <v>0</v>
      </c>
      <c r="AG25" s="195"/>
      <c r="AH25" s="37"/>
      <c r="AI25" s="325"/>
      <c r="AJ25" s="37"/>
      <c r="AK25" s="37"/>
      <c r="AL25" s="405">
        <f t="shared" si="9"/>
        <v>0</v>
      </c>
      <c r="AM25" s="195"/>
      <c r="AN25" s="37"/>
      <c r="AO25" s="325"/>
      <c r="AP25" s="37"/>
      <c r="AQ25" s="37"/>
      <c r="AR25" s="173">
        <f t="shared" si="10"/>
        <v>0</v>
      </c>
      <c r="AS25" s="176">
        <f t="shared" si="11"/>
        <v>0</v>
      </c>
    </row>
    <row r="26" spans="1:45" x14ac:dyDescent="0.3">
      <c r="A26" s="14">
        <v>17</v>
      </c>
      <c r="B26" s="19" t="s">
        <v>223</v>
      </c>
      <c r="C26" s="19" t="s">
        <v>12</v>
      </c>
      <c r="D26" s="37"/>
      <c r="E26" s="143"/>
      <c r="F26" s="143"/>
      <c r="G26" s="143"/>
      <c r="H26" s="37"/>
      <c r="I26" s="37"/>
      <c r="J26" s="37">
        <f t="shared" si="0"/>
        <v>0</v>
      </c>
      <c r="K26" s="37">
        <f t="shared" si="1"/>
        <v>0</v>
      </c>
      <c r="L26" s="427">
        <f t="shared" si="2"/>
        <v>0</v>
      </c>
      <c r="M26" s="37"/>
      <c r="N26" s="143"/>
      <c r="O26" s="143"/>
      <c r="P26" s="143"/>
      <c r="Q26" s="37"/>
      <c r="R26" s="37"/>
      <c r="S26" s="37">
        <f t="shared" si="3"/>
        <v>0</v>
      </c>
      <c r="T26" s="37">
        <f t="shared" si="4"/>
        <v>0</v>
      </c>
      <c r="U26" s="171">
        <f t="shared" si="5"/>
        <v>0</v>
      </c>
      <c r="V26" s="37"/>
      <c r="W26" s="37"/>
      <c r="X26" s="205">
        <f t="shared" si="6"/>
        <v>0</v>
      </c>
      <c r="Y26" s="37"/>
      <c r="Z26" s="37"/>
      <c r="AA26" s="37"/>
      <c r="AB26" s="352">
        <f t="shared" si="7"/>
        <v>0</v>
      </c>
      <c r="AC26" s="395">
        <v>1.14E-2</v>
      </c>
      <c r="AD26" s="37"/>
      <c r="AE26" s="37"/>
      <c r="AF26" s="172">
        <f t="shared" si="8"/>
        <v>1.14E-2</v>
      </c>
      <c r="AG26" s="395">
        <v>1.14E-2</v>
      </c>
      <c r="AH26" s="37"/>
      <c r="AI26" s="325"/>
      <c r="AJ26" s="37"/>
      <c r="AK26" s="37"/>
      <c r="AL26" s="405">
        <f t="shared" si="9"/>
        <v>1.14E-2</v>
      </c>
      <c r="AM26" s="395">
        <v>1.14E-2</v>
      </c>
      <c r="AN26" s="37"/>
      <c r="AO26" s="325"/>
      <c r="AP26" s="37"/>
      <c r="AQ26" s="37"/>
      <c r="AR26" s="173">
        <f t="shared" si="10"/>
        <v>0</v>
      </c>
      <c r="AS26" s="176">
        <f t="shared" si="11"/>
        <v>2.2800000000000001E-2</v>
      </c>
    </row>
    <row r="27" spans="1:45" x14ac:dyDescent="0.3">
      <c r="A27" s="14">
        <v>18</v>
      </c>
      <c r="B27" s="15" t="s">
        <v>17</v>
      </c>
      <c r="C27" s="16" t="s">
        <v>12</v>
      </c>
      <c r="D27" s="37"/>
      <c r="E27" s="143"/>
      <c r="F27" s="143"/>
      <c r="G27" s="143"/>
      <c r="H27" s="37"/>
      <c r="I27" s="37"/>
      <c r="J27" s="37">
        <f t="shared" si="0"/>
        <v>0</v>
      </c>
      <c r="K27" s="37">
        <f t="shared" si="1"/>
        <v>0</v>
      </c>
      <c r="L27" s="427">
        <f t="shared" si="2"/>
        <v>0</v>
      </c>
      <c r="M27" s="37"/>
      <c r="N27" s="143"/>
      <c r="O27" s="143"/>
      <c r="P27" s="143"/>
      <c r="Q27" s="37"/>
      <c r="R27" s="37"/>
      <c r="S27" s="37">
        <f t="shared" si="3"/>
        <v>0</v>
      </c>
      <c r="T27" s="37">
        <f t="shared" si="4"/>
        <v>0</v>
      </c>
      <c r="U27" s="171">
        <f t="shared" si="5"/>
        <v>0</v>
      </c>
      <c r="V27" s="37"/>
      <c r="W27" s="37"/>
      <c r="X27" s="205">
        <f t="shared" si="6"/>
        <v>0</v>
      </c>
      <c r="Y27" s="37"/>
      <c r="Z27" s="37"/>
      <c r="AA27" s="37"/>
      <c r="AB27" s="352">
        <f t="shared" si="7"/>
        <v>0</v>
      </c>
      <c r="AC27" s="195"/>
      <c r="AD27" s="37"/>
      <c r="AE27" s="37"/>
      <c r="AF27" s="172">
        <f t="shared" si="8"/>
        <v>0</v>
      </c>
      <c r="AG27" s="195"/>
      <c r="AH27" s="37"/>
      <c r="AI27" s="325"/>
      <c r="AJ27" s="37"/>
      <c r="AK27" s="37"/>
      <c r="AL27" s="405">
        <f t="shared" si="9"/>
        <v>0</v>
      </c>
      <c r="AM27" s="195"/>
      <c r="AN27" s="37"/>
      <c r="AO27" s="325"/>
      <c r="AP27" s="37"/>
      <c r="AQ27" s="37"/>
      <c r="AR27" s="173">
        <f t="shared" si="10"/>
        <v>0</v>
      </c>
      <c r="AS27" s="176">
        <f t="shared" si="11"/>
        <v>0</v>
      </c>
    </row>
    <row r="28" spans="1:45" x14ac:dyDescent="0.3">
      <c r="A28" s="14">
        <v>19</v>
      </c>
      <c r="B28" s="15" t="s">
        <v>92</v>
      </c>
      <c r="C28" s="16" t="s">
        <v>12</v>
      </c>
      <c r="D28" s="37"/>
      <c r="E28" s="143"/>
      <c r="F28" s="143"/>
      <c r="G28" s="143"/>
      <c r="H28" s="37"/>
      <c r="I28" s="37"/>
      <c r="J28" s="37">
        <f t="shared" si="0"/>
        <v>0</v>
      </c>
      <c r="K28" s="37">
        <f t="shared" si="1"/>
        <v>0</v>
      </c>
      <c r="L28" s="427">
        <f t="shared" si="2"/>
        <v>0</v>
      </c>
      <c r="M28" s="37"/>
      <c r="N28" s="143"/>
      <c r="O28" s="143"/>
      <c r="P28" s="143"/>
      <c r="Q28" s="37"/>
      <c r="R28" s="37"/>
      <c r="S28" s="37">
        <f t="shared" si="3"/>
        <v>0</v>
      </c>
      <c r="T28" s="37">
        <f t="shared" si="4"/>
        <v>0</v>
      </c>
      <c r="U28" s="171">
        <f t="shared" si="5"/>
        <v>0</v>
      </c>
      <c r="V28" s="37"/>
      <c r="W28" s="37"/>
      <c r="X28" s="205">
        <f t="shared" si="6"/>
        <v>0</v>
      </c>
      <c r="Y28" s="37"/>
      <c r="Z28" s="37"/>
      <c r="AA28" s="37"/>
      <c r="AB28" s="352">
        <f t="shared" si="7"/>
        <v>0</v>
      </c>
      <c r="AC28" s="195"/>
      <c r="AD28" s="37"/>
      <c r="AE28" s="37"/>
      <c r="AF28" s="172">
        <f t="shared" si="8"/>
        <v>0</v>
      </c>
      <c r="AG28" s="195"/>
      <c r="AH28" s="37"/>
      <c r="AI28" s="325"/>
      <c r="AJ28" s="37"/>
      <c r="AK28" s="37"/>
      <c r="AL28" s="405">
        <f t="shared" si="9"/>
        <v>0</v>
      </c>
      <c r="AM28" s="195"/>
      <c r="AN28" s="37"/>
      <c r="AO28" s="325"/>
      <c r="AP28" s="37"/>
      <c r="AQ28" s="37"/>
      <c r="AR28" s="173">
        <f t="shared" si="10"/>
        <v>0</v>
      </c>
      <c r="AS28" s="176">
        <f t="shared" si="11"/>
        <v>0</v>
      </c>
    </row>
    <row r="29" spans="1:45" x14ac:dyDescent="0.3">
      <c r="A29" s="14">
        <v>20</v>
      </c>
      <c r="B29" s="15" t="s">
        <v>93</v>
      </c>
      <c r="C29" s="16" t="s">
        <v>12</v>
      </c>
      <c r="D29" s="37"/>
      <c r="E29" s="143"/>
      <c r="F29" s="143"/>
      <c r="G29" s="143"/>
      <c r="H29" s="37"/>
      <c r="I29" s="37"/>
      <c r="J29" s="37">
        <f t="shared" si="0"/>
        <v>0</v>
      </c>
      <c r="K29" s="37">
        <f t="shared" si="1"/>
        <v>0</v>
      </c>
      <c r="L29" s="427">
        <f t="shared" si="2"/>
        <v>0</v>
      </c>
      <c r="M29" s="37"/>
      <c r="N29" s="143"/>
      <c r="O29" s="143"/>
      <c r="P29" s="143"/>
      <c r="Q29" s="37"/>
      <c r="R29" s="37"/>
      <c r="S29" s="37">
        <f t="shared" si="3"/>
        <v>0</v>
      </c>
      <c r="T29" s="37">
        <f t="shared" si="4"/>
        <v>0</v>
      </c>
      <c r="U29" s="171">
        <f t="shared" si="5"/>
        <v>0</v>
      </c>
      <c r="V29" s="37"/>
      <c r="W29" s="37"/>
      <c r="X29" s="205">
        <f t="shared" si="6"/>
        <v>0</v>
      </c>
      <c r="Y29" s="37"/>
      <c r="Z29" s="37"/>
      <c r="AA29" s="37"/>
      <c r="AB29" s="352">
        <f t="shared" si="7"/>
        <v>0</v>
      </c>
      <c r="AC29" s="195"/>
      <c r="AD29" s="37"/>
      <c r="AE29" s="37"/>
      <c r="AF29" s="172">
        <f t="shared" si="8"/>
        <v>0</v>
      </c>
      <c r="AG29" s="195"/>
      <c r="AH29" s="37"/>
      <c r="AI29" s="325"/>
      <c r="AJ29" s="37"/>
      <c r="AK29" s="37"/>
      <c r="AL29" s="405">
        <f t="shared" si="9"/>
        <v>0</v>
      </c>
      <c r="AM29" s="195"/>
      <c r="AN29" s="37"/>
      <c r="AO29" s="325"/>
      <c r="AP29" s="37"/>
      <c r="AQ29" s="37"/>
      <c r="AR29" s="173">
        <f t="shared" si="10"/>
        <v>0</v>
      </c>
      <c r="AS29" s="176">
        <f t="shared" si="11"/>
        <v>0</v>
      </c>
    </row>
    <row r="30" spans="1:45" x14ac:dyDescent="0.3">
      <c r="A30" s="14">
        <v>21</v>
      </c>
      <c r="B30" s="15" t="s">
        <v>222</v>
      </c>
      <c r="C30" s="16" t="s">
        <v>12</v>
      </c>
      <c r="D30" s="37"/>
      <c r="E30" s="143"/>
      <c r="F30" s="143"/>
      <c r="G30" s="143"/>
      <c r="H30" s="37"/>
      <c r="I30" s="37"/>
      <c r="J30" s="37">
        <f t="shared" si="0"/>
        <v>0</v>
      </c>
      <c r="K30" s="37">
        <f t="shared" si="1"/>
        <v>0</v>
      </c>
      <c r="L30" s="427">
        <f t="shared" si="2"/>
        <v>0</v>
      </c>
      <c r="M30" s="37"/>
      <c r="N30" s="143"/>
      <c r="O30" s="143"/>
      <c r="P30" s="143"/>
      <c r="Q30" s="37"/>
      <c r="R30" s="37"/>
      <c r="S30" s="37">
        <f t="shared" si="3"/>
        <v>0</v>
      </c>
      <c r="T30" s="37">
        <f t="shared" si="4"/>
        <v>0</v>
      </c>
      <c r="U30" s="171">
        <f t="shared" si="5"/>
        <v>0</v>
      </c>
      <c r="V30" s="37"/>
      <c r="W30" s="37"/>
      <c r="X30" s="205">
        <f t="shared" si="6"/>
        <v>0</v>
      </c>
      <c r="Y30" s="37"/>
      <c r="Z30" s="37"/>
      <c r="AA30" s="37"/>
      <c r="AB30" s="352">
        <f t="shared" si="7"/>
        <v>0</v>
      </c>
      <c r="AC30" s="195"/>
      <c r="AD30" s="37"/>
      <c r="AE30" s="37"/>
      <c r="AF30" s="172">
        <f t="shared" si="8"/>
        <v>0</v>
      </c>
      <c r="AG30" s="195"/>
      <c r="AH30" s="37"/>
      <c r="AI30" s="325"/>
      <c r="AJ30" s="37"/>
      <c r="AK30" s="37"/>
      <c r="AL30" s="405">
        <f t="shared" si="9"/>
        <v>0</v>
      </c>
      <c r="AM30" s="195"/>
      <c r="AN30" s="37"/>
      <c r="AO30" s="325"/>
      <c r="AP30" s="37"/>
      <c r="AQ30" s="37"/>
      <c r="AR30" s="173">
        <f t="shared" si="10"/>
        <v>0</v>
      </c>
      <c r="AS30" s="176">
        <f t="shared" si="11"/>
        <v>0</v>
      </c>
    </row>
    <row r="31" spans="1:45" x14ac:dyDescent="0.3">
      <c r="A31" s="14">
        <v>22</v>
      </c>
      <c r="B31" s="18" t="s">
        <v>18</v>
      </c>
      <c r="C31" s="19" t="s">
        <v>12</v>
      </c>
      <c r="D31" s="37"/>
      <c r="E31" s="143"/>
      <c r="F31" s="143"/>
      <c r="G31" s="143"/>
      <c r="H31" s="37"/>
      <c r="I31" s="37"/>
      <c r="J31" s="37">
        <f t="shared" si="0"/>
        <v>0</v>
      </c>
      <c r="K31" s="37">
        <f t="shared" si="1"/>
        <v>0</v>
      </c>
      <c r="L31" s="427">
        <f t="shared" si="2"/>
        <v>0</v>
      </c>
      <c r="M31" s="37"/>
      <c r="N31" s="143"/>
      <c r="O31" s="143"/>
      <c r="P31" s="143"/>
      <c r="Q31" s="37"/>
      <c r="R31" s="37"/>
      <c r="S31" s="37">
        <f t="shared" si="3"/>
        <v>0</v>
      </c>
      <c r="T31" s="37">
        <f t="shared" si="4"/>
        <v>0</v>
      </c>
      <c r="U31" s="171">
        <f t="shared" si="5"/>
        <v>0</v>
      </c>
      <c r="V31" s="37"/>
      <c r="W31" s="37"/>
      <c r="X31" s="205">
        <f t="shared" si="6"/>
        <v>0</v>
      </c>
      <c r="Y31" s="37"/>
      <c r="Z31" s="37"/>
      <c r="AA31" s="37"/>
      <c r="AB31" s="352">
        <f t="shared" si="7"/>
        <v>0</v>
      </c>
      <c r="AC31" s="195"/>
      <c r="AD31" s="37"/>
      <c r="AE31" s="37"/>
      <c r="AF31" s="172">
        <f t="shared" si="8"/>
        <v>0</v>
      </c>
      <c r="AG31" s="195"/>
      <c r="AH31" s="37"/>
      <c r="AI31" s="325"/>
      <c r="AJ31" s="37"/>
      <c r="AK31" s="37"/>
      <c r="AL31" s="405">
        <f t="shared" si="9"/>
        <v>0</v>
      </c>
      <c r="AM31" s="195"/>
      <c r="AN31" s="37"/>
      <c r="AO31" s="325"/>
      <c r="AP31" s="37"/>
      <c r="AQ31" s="37"/>
      <c r="AR31" s="173">
        <f t="shared" si="10"/>
        <v>0</v>
      </c>
      <c r="AS31" s="176">
        <f t="shared" si="11"/>
        <v>0</v>
      </c>
    </row>
    <row r="32" spans="1:45" x14ac:dyDescent="0.3">
      <c r="A32" s="14">
        <v>23</v>
      </c>
      <c r="B32" s="15" t="s">
        <v>185</v>
      </c>
      <c r="C32" s="16" t="s">
        <v>12</v>
      </c>
      <c r="D32" s="37"/>
      <c r="E32" s="143"/>
      <c r="F32" s="143"/>
      <c r="G32" s="143"/>
      <c r="H32" s="37"/>
      <c r="I32" s="37"/>
      <c r="J32" s="37">
        <f t="shared" si="0"/>
        <v>0</v>
      </c>
      <c r="K32" s="37">
        <f t="shared" si="1"/>
        <v>0</v>
      </c>
      <c r="L32" s="427">
        <f t="shared" si="2"/>
        <v>0</v>
      </c>
      <c r="M32" s="37"/>
      <c r="N32" s="143"/>
      <c r="O32" s="143"/>
      <c r="P32" s="143"/>
      <c r="Q32" s="37"/>
      <c r="R32" s="37"/>
      <c r="S32" s="37">
        <f t="shared" si="3"/>
        <v>0</v>
      </c>
      <c r="T32" s="37">
        <f t="shared" si="4"/>
        <v>0</v>
      </c>
      <c r="U32" s="171">
        <f t="shared" si="5"/>
        <v>0</v>
      </c>
      <c r="V32" s="37"/>
      <c r="W32" s="37"/>
      <c r="X32" s="205">
        <f t="shared" si="6"/>
        <v>0</v>
      </c>
      <c r="Y32" s="37"/>
      <c r="Z32" s="37"/>
      <c r="AA32" s="37"/>
      <c r="AB32" s="352">
        <f t="shared" si="7"/>
        <v>0</v>
      </c>
      <c r="AC32" s="195"/>
      <c r="AD32" s="37"/>
      <c r="AE32" s="37"/>
      <c r="AF32" s="172">
        <f t="shared" si="8"/>
        <v>0</v>
      </c>
      <c r="AG32" s="195"/>
      <c r="AH32" s="37"/>
      <c r="AI32" s="325"/>
      <c r="AJ32" s="37"/>
      <c r="AK32" s="37"/>
      <c r="AL32" s="405">
        <f t="shared" si="9"/>
        <v>0</v>
      </c>
      <c r="AM32" s="195"/>
      <c r="AN32" s="37"/>
      <c r="AO32" s="325"/>
      <c r="AP32" s="37"/>
      <c r="AQ32" s="37"/>
      <c r="AR32" s="173">
        <f t="shared" si="10"/>
        <v>0</v>
      </c>
      <c r="AS32" s="176">
        <f t="shared" si="11"/>
        <v>0</v>
      </c>
    </row>
    <row r="33" spans="1:45" x14ac:dyDescent="0.3">
      <c r="A33" s="14">
        <v>24</v>
      </c>
      <c r="B33" s="22" t="s">
        <v>107</v>
      </c>
      <c r="C33" s="16" t="s">
        <v>12</v>
      </c>
      <c r="D33" s="37"/>
      <c r="E33" s="143"/>
      <c r="F33" s="143"/>
      <c r="G33" s="143"/>
      <c r="H33" s="37"/>
      <c r="I33" s="37"/>
      <c r="J33" s="37">
        <f t="shared" si="0"/>
        <v>0</v>
      </c>
      <c r="K33" s="37">
        <f t="shared" si="1"/>
        <v>0</v>
      </c>
      <c r="L33" s="427">
        <f t="shared" si="2"/>
        <v>0</v>
      </c>
      <c r="M33" s="37"/>
      <c r="N33" s="143"/>
      <c r="O33" s="143"/>
      <c r="P33" s="143"/>
      <c r="Q33" s="37"/>
      <c r="R33" s="37"/>
      <c r="S33" s="37">
        <f t="shared" si="3"/>
        <v>0</v>
      </c>
      <c r="T33" s="37">
        <f t="shared" si="4"/>
        <v>0</v>
      </c>
      <c r="U33" s="171">
        <f t="shared" si="5"/>
        <v>0</v>
      </c>
      <c r="V33" s="37"/>
      <c r="W33" s="37"/>
      <c r="X33" s="205">
        <f t="shared" si="6"/>
        <v>0</v>
      </c>
      <c r="Y33" s="37"/>
      <c r="Z33" s="37"/>
      <c r="AA33" s="37"/>
      <c r="AB33" s="352">
        <f t="shared" si="7"/>
        <v>0</v>
      </c>
      <c r="AC33" s="195"/>
      <c r="AD33" s="37"/>
      <c r="AE33" s="37"/>
      <c r="AF33" s="172">
        <f t="shared" si="8"/>
        <v>0</v>
      </c>
      <c r="AG33" s="195"/>
      <c r="AH33" s="37"/>
      <c r="AI33" s="325"/>
      <c r="AJ33" s="37"/>
      <c r="AK33" s="37"/>
      <c r="AL33" s="405">
        <f t="shared" si="9"/>
        <v>0</v>
      </c>
      <c r="AM33" s="195"/>
      <c r="AN33" s="37"/>
      <c r="AO33" s="325"/>
      <c r="AP33" s="37"/>
      <c r="AQ33" s="37"/>
      <c r="AR33" s="173">
        <f t="shared" si="10"/>
        <v>0</v>
      </c>
      <c r="AS33" s="176">
        <f t="shared" si="11"/>
        <v>0</v>
      </c>
    </row>
    <row r="34" spans="1:45" x14ac:dyDescent="0.3">
      <c r="A34" s="14">
        <v>25</v>
      </c>
      <c r="B34" s="21" t="s">
        <v>184</v>
      </c>
      <c r="C34" s="16" t="s">
        <v>12</v>
      </c>
      <c r="D34" s="37"/>
      <c r="E34" s="143"/>
      <c r="F34" s="143"/>
      <c r="G34" s="143"/>
      <c r="H34" s="37"/>
      <c r="I34" s="37"/>
      <c r="J34" s="37">
        <f t="shared" si="0"/>
        <v>0</v>
      </c>
      <c r="K34" s="37">
        <f t="shared" si="1"/>
        <v>0</v>
      </c>
      <c r="L34" s="427">
        <f t="shared" si="2"/>
        <v>0</v>
      </c>
      <c r="M34" s="37"/>
      <c r="N34" s="143"/>
      <c r="O34" s="143"/>
      <c r="P34" s="143"/>
      <c r="Q34" s="37"/>
      <c r="R34" s="37"/>
      <c r="S34" s="37">
        <f t="shared" si="3"/>
        <v>0</v>
      </c>
      <c r="T34" s="37">
        <f t="shared" si="4"/>
        <v>0</v>
      </c>
      <c r="U34" s="171">
        <f t="shared" si="5"/>
        <v>0</v>
      </c>
      <c r="V34" s="37"/>
      <c r="W34" s="37"/>
      <c r="X34" s="205">
        <f t="shared" si="6"/>
        <v>0</v>
      </c>
      <c r="Y34" s="37"/>
      <c r="Z34" s="37"/>
      <c r="AA34" s="37"/>
      <c r="AB34" s="352">
        <f t="shared" si="7"/>
        <v>0</v>
      </c>
      <c r="AC34" s="195"/>
      <c r="AD34" s="37"/>
      <c r="AE34" s="37"/>
      <c r="AF34" s="172">
        <f t="shared" si="8"/>
        <v>0</v>
      </c>
      <c r="AG34" s="195"/>
      <c r="AH34" s="37"/>
      <c r="AI34" s="325"/>
      <c r="AJ34" s="37"/>
      <c r="AK34" s="37"/>
      <c r="AL34" s="405">
        <f t="shared" si="9"/>
        <v>0</v>
      </c>
      <c r="AM34" s="195"/>
      <c r="AN34" s="37"/>
      <c r="AO34" s="325"/>
      <c r="AP34" s="37"/>
      <c r="AQ34" s="37"/>
      <c r="AR34" s="173">
        <f t="shared" si="10"/>
        <v>0</v>
      </c>
      <c r="AS34" s="176">
        <f t="shared" si="11"/>
        <v>0</v>
      </c>
    </row>
    <row r="35" spans="1:45" x14ac:dyDescent="0.3">
      <c r="A35" s="14">
        <v>26</v>
      </c>
      <c r="B35" s="21" t="s">
        <v>116</v>
      </c>
      <c r="C35" s="16" t="s">
        <v>12</v>
      </c>
      <c r="D35" s="37"/>
      <c r="E35" s="143"/>
      <c r="F35" s="143"/>
      <c r="G35" s="143"/>
      <c r="H35" s="37"/>
      <c r="I35" s="37"/>
      <c r="J35" s="37">
        <f t="shared" si="0"/>
        <v>0</v>
      </c>
      <c r="K35" s="37">
        <f t="shared" si="1"/>
        <v>0</v>
      </c>
      <c r="L35" s="427">
        <f t="shared" si="2"/>
        <v>0</v>
      </c>
      <c r="M35" s="37"/>
      <c r="N35" s="143"/>
      <c r="O35" s="143"/>
      <c r="P35" s="143"/>
      <c r="Q35" s="37"/>
      <c r="R35" s="37"/>
      <c r="S35" s="37">
        <f t="shared" si="3"/>
        <v>0</v>
      </c>
      <c r="T35" s="37">
        <f t="shared" si="4"/>
        <v>0</v>
      </c>
      <c r="U35" s="171">
        <f t="shared" si="5"/>
        <v>0</v>
      </c>
      <c r="V35" s="37"/>
      <c r="W35" s="37"/>
      <c r="X35" s="205">
        <f t="shared" si="6"/>
        <v>0</v>
      </c>
      <c r="Y35" s="37"/>
      <c r="Z35" s="37"/>
      <c r="AA35" s="37"/>
      <c r="AB35" s="352">
        <f t="shared" si="7"/>
        <v>0</v>
      </c>
      <c r="AC35" s="195"/>
      <c r="AD35" s="37"/>
      <c r="AE35" s="37"/>
      <c r="AF35" s="172">
        <f t="shared" si="8"/>
        <v>0</v>
      </c>
      <c r="AG35" s="195"/>
      <c r="AH35" s="37"/>
      <c r="AI35" s="325"/>
      <c r="AJ35" s="37"/>
      <c r="AK35" s="37"/>
      <c r="AL35" s="405">
        <f t="shared" si="9"/>
        <v>0</v>
      </c>
      <c r="AM35" s="195"/>
      <c r="AN35" s="37"/>
      <c r="AO35" s="325"/>
      <c r="AP35" s="37"/>
      <c r="AQ35" s="37"/>
      <c r="AR35" s="173">
        <f t="shared" si="10"/>
        <v>0</v>
      </c>
      <c r="AS35" s="176">
        <f t="shared" si="11"/>
        <v>0</v>
      </c>
    </row>
    <row r="36" spans="1:45" x14ac:dyDescent="0.3">
      <c r="A36" s="6"/>
      <c r="B36" s="63" t="s">
        <v>20</v>
      </c>
      <c r="C36" s="51"/>
      <c r="D36" s="37"/>
      <c r="E36" s="143"/>
      <c r="F36" s="143"/>
      <c r="G36" s="143"/>
      <c r="H36" s="37"/>
      <c r="I36" s="37"/>
      <c r="J36" s="37">
        <f t="shared" si="0"/>
        <v>0</v>
      </c>
      <c r="K36" s="37">
        <f t="shared" si="1"/>
        <v>0</v>
      </c>
      <c r="L36" s="427">
        <f t="shared" si="2"/>
        <v>0</v>
      </c>
      <c r="M36" s="37"/>
      <c r="N36" s="143"/>
      <c r="O36" s="143"/>
      <c r="P36" s="143"/>
      <c r="Q36" s="37"/>
      <c r="R36" s="37"/>
      <c r="S36" s="37">
        <f t="shared" si="3"/>
        <v>0</v>
      </c>
      <c r="T36" s="37">
        <f t="shared" si="4"/>
        <v>0</v>
      </c>
      <c r="U36" s="171">
        <f t="shared" si="5"/>
        <v>0</v>
      </c>
      <c r="V36" s="37"/>
      <c r="W36" s="37"/>
      <c r="X36" s="205">
        <f t="shared" si="6"/>
        <v>0</v>
      </c>
      <c r="Y36" s="37"/>
      <c r="Z36" s="37"/>
      <c r="AA36" s="37"/>
      <c r="AB36" s="352">
        <f t="shared" si="7"/>
        <v>0</v>
      </c>
      <c r="AC36" s="195"/>
      <c r="AD36" s="37"/>
      <c r="AE36" s="37"/>
      <c r="AF36" s="172">
        <f t="shared" si="8"/>
        <v>0</v>
      </c>
      <c r="AG36" s="195"/>
      <c r="AH36" s="37"/>
      <c r="AI36" s="325"/>
      <c r="AJ36" s="37"/>
      <c r="AK36" s="37"/>
      <c r="AL36" s="405">
        <f t="shared" si="9"/>
        <v>0</v>
      </c>
      <c r="AM36" s="195"/>
      <c r="AN36" s="37"/>
      <c r="AO36" s="325"/>
      <c r="AP36" s="37"/>
      <c r="AQ36" s="37"/>
      <c r="AR36" s="173">
        <f t="shared" si="10"/>
        <v>0</v>
      </c>
      <c r="AS36" s="176">
        <f t="shared" si="11"/>
        <v>0</v>
      </c>
    </row>
    <row r="37" spans="1:45" x14ac:dyDescent="0.3">
      <c r="A37" s="14">
        <v>27</v>
      </c>
      <c r="B37" s="18" t="s">
        <v>21</v>
      </c>
      <c r="C37" s="19" t="s">
        <v>12</v>
      </c>
      <c r="D37" s="37"/>
      <c r="E37" s="143"/>
      <c r="F37" s="143"/>
      <c r="G37" s="143"/>
      <c r="H37" s="37"/>
      <c r="I37" s="37"/>
      <c r="J37" s="37">
        <f t="shared" si="0"/>
        <v>0</v>
      </c>
      <c r="K37" s="37">
        <f t="shared" si="1"/>
        <v>0</v>
      </c>
      <c r="L37" s="427">
        <f t="shared" si="2"/>
        <v>0</v>
      </c>
      <c r="M37" s="37"/>
      <c r="N37" s="143"/>
      <c r="O37" s="143"/>
      <c r="P37" s="143"/>
      <c r="Q37" s="37"/>
      <c r="R37" s="37"/>
      <c r="S37" s="37">
        <f t="shared" si="3"/>
        <v>0</v>
      </c>
      <c r="T37" s="37">
        <f t="shared" si="4"/>
        <v>0</v>
      </c>
      <c r="U37" s="171">
        <f t="shared" si="5"/>
        <v>0</v>
      </c>
      <c r="V37" s="37"/>
      <c r="W37" s="37"/>
      <c r="X37" s="205">
        <f t="shared" si="6"/>
        <v>0</v>
      </c>
      <c r="Y37" s="37"/>
      <c r="Z37" s="37"/>
      <c r="AA37" s="37"/>
      <c r="AB37" s="352">
        <f t="shared" si="7"/>
        <v>0</v>
      </c>
      <c r="AC37" s="195"/>
      <c r="AD37" s="37"/>
      <c r="AE37" s="37"/>
      <c r="AF37" s="172">
        <f t="shared" si="8"/>
        <v>0</v>
      </c>
      <c r="AG37" s="195"/>
      <c r="AH37" s="37"/>
      <c r="AI37" s="325"/>
      <c r="AJ37" s="37"/>
      <c r="AK37" s="37"/>
      <c r="AL37" s="405">
        <f t="shared" si="9"/>
        <v>0</v>
      </c>
      <c r="AM37" s="195"/>
      <c r="AN37" s="37"/>
      <c r="AO37" s="325"/>
      <c r="AP37" s="37"/>
      <c r="AQ37" s="37"/>
      <c r="AR37" s="173">
        <f t="shared" si="10"/>
        <v>0</v>
      </c>
      <c r="AS37" s="176">
        <f t="shared" si="11"/>
        <v>0</v>
      </c>
    </row>
    <row r="38" spans="1:45" x14ac:dyDescent="0.3">
      <c r="A38" s="14">
        <v>28</v>
      </c>
      <c r="B38" s="18" t="s">
        <v>22</v>
      </c>
      <c r="C38" s="19" t="s">
        <v>12</v>
      </c>
      <c r="D38" s="37"/>
      <c r="E38" s="143"/>
      <c r="F38" s="440">
        <v>7.8E-2</v>
      </c>
      <c r="G38" s="143"/>
      <c r="H38" s="37"/>
      <c r="I38" s="37"/>
      <c r="J38" s="37">
        <f t="shared" si="0"/>
        <v>0</v>
      </c>
      <c r="K38" s="37">
        <f t="shared" si="1"/>
        <v>0</v>
      </c>
      <c r="L38" s="427">
        <f t="shared" si="2"/>
        <v>0</v>
      </c>
      <c r="M38" s="37"/>
      <c r="N38" s="143"/>
      <c r="O38" s="440">
        <v>7.8E-2</v>
      </c>
      <c r="P38" s="143"/>
      <c r="Q38" s="37"/>
      <c r="R38" s="37"/>
      <c r="S38" s="37">
        <f t="shared" si="3"/>
        <v>0</v>
      </c>
      <c r="T38" s="37">
        <f t="shared" si="4"/>
        <v>0</v>
      </c>
      <c r="U38" s="171">
        <f t="shared" si="5"/>
        <v>0</v>
      </c>
      <c r="V38" s="37"/>
      <c r="W38" s="37"/>
      <c r="X38" s="205">
        <f t="shared" si="6"/>
        <v>0</v>
      </c>
      <c r="Y38" s="37"/>
      <c r="Z38" s="37"/>
      <c r="AA38" s="37"/>
      <c r="AB38" s="352">
        <f t="shared" si="7"/>
        <v>0</v>
      </c>
      <c r="AC38" s="195"/>
      <c r="AD38" s="37"/>
      <c r="AE38" s="37"/>
      <c r="AF38" s="172">
        <f t="shared" si="8"/>
        <v>0</v>
      </c>
      <c r="AG38" s="195"/>
      <c r="AH38" s="37"/>
      <c r="AI38" s="325"/>
      <c r="AJ38" s="37"/>
      <c r="AK38" s="37"/>
      <c r="AL38" s="405">
        <f t="shared" si="9"/>
        <v>0</v>
      </c>
      <c r="AM38" s="195"/>
      <c r="AN38" s="37"/>
      <c r="AO38" s="325"/>
      <c r="AP38" s="37"/>
      <c r="AQ38" s="37"/>
      <c r="AR38" s="173">
        <f t="shared" si="10"/>
        <v>0</v>
      </c>
      <c r="AS38" s="176">
        <f t="shared" si="11"/>
        <v>0</v>
      </c>
    </row>
    <row r="39" spans="1:45" x14ac:dyDescent="0.3">
      <c r="A39" s="14">
        <v>29</v>
      </c>
      <c r="B39" s="30" t="s">
        <v>224</v>
      </c>
      <c r="C39" s="19" t="s">
        <v>12</v>
      </c>
      <c r="D39" s="37"/>
      <c r="E39" s="143"/>
      <c r="F39" s="143"/>
      <c r="G39" s="143"/>
      <c r="H39" s="37"/>
      <c r="I39" s="37"/>
      <c r="J39" s="37">
        <f t="shared" si="0"/>
        <v>0</v>
      </c>
      <c r="K39" s="37">
        <f t="shared" si="1"/>
        <v>0</v>
      </c>
      <c r="L39" s="427">
        <f t="shared" si="2"/>
        <v>0</v>
      </c>
      <c r="M39" s="37"/>
      <c r="N39" s="143"/>
      <c r="O39" s="143"/>
      <c r="P39" s="143"/>
      <c r="Q39" s="37"/>
      <c r="R39" s="37"/>
      <c r="S39" s="37">
        <f t="shared" si="3"/>
        <v>0</v>
      </c>
      <c r="T39" s="37">
        <f t="shared" si="4"/>
        <v>0</v>
      </c>
      <c r="U39" s="171">
        <f t="shared" si="5"/>
        <v>0</v>
      </c>
      <c r="V39" s="37"/>
      <c r="W39" s="37"/>
      <c r="X39" s="205">
        <f t="shared" si="6"/>
        <v>0</v>
      </c>
      <c r="Y39" s="37"/>
      <c r="Z39" s="37"/>
      <c r="AA39" s="37"/>
      <c r="AB39" s="352">
        <f t="shared" si="7"/>
        <v>0</v>
      </c>
      <c r="AC39" s="195"/>
      <c r="AD39" s="37"/>
      <c r="AE39" s="37"/>
      <c r="AF39" s="172">
        <f t="shared" si="8"/>
        <v>0</v>
      </c>
      <c r="AG39" s="195"/>
      <c r="AH39" s="37"/>
      <c r="AI39" s="325"/>
      <c r="AJ39" s="37"/>
      <c r="AK39" s="37"/>
      <c r="AL39" s="405">
        <f t="shared" si="9"/>
        <v>0</v>
      </c>
      <c r="AM39" s="195"/>
      <c r="AN39" s="37"/>
      <c r="AO39" s="325"/>
      <c r="AP39" s="37"/>
      <c r="AQ39" s="37"/>
      <c r="AR39" s="173">
        <f t="shared" si="10"/>
        <v>0</v>
      </c>
      <c r="AS39" s="176">
        <f t="shared" si="11"/>
        <v>0</v>
      </c>
    </row>
    <row r="40" spans="1:45" x14ac:dyDescent="0.3">
      <c r="A40" s="6"/>
      <c r="B40" s="63" t="s">
        <v>23</v>
      </c>
      <c r="C40" s="51"/>
      <c r="D40" s="144"/>
      <c r="E40" s="145"/>
      <c r="F40" s="145"/>
      <c r="G40" s="145"/>
      <c r="H40" s="146"/>
      <c r="I40" s="146"/>
      <c r="J40" s="37">
        <f t="shared" si="0"/>
        <v>0</v>
      </c>
      <c r="K40" s="37">
        <f t="shared" si="1"/>
        <v>0</v>
      </c>
      <c r="L40" s="427">
        <f t="shared" si="2"/>
        <v>0</v>
      </c>
      <c r="M40" s="144"/>
      <c r="N40" s="145"/>
      <c r="O40" s="145"/>
      <c r="P40" s="145"/>
      <c r="Q40" s="146"/>
      <c r="R40" s="146"/>
      <c r="S40" s="37">
        <f t="shared" si="3"/>
        <v>0</v>
      </c>
      <c r="T40" s="37">
        <f t="shared" si="4"/>
        <v>0</v>
      </c>
      <c r="U40" s="171">
        <f t="shared" si="5"/>
        <v>0</v>
      </c>
      <c r="V40" s="146"/>
      <c r="W40" s="146"/>
      <c r="X40" s="205">
        <f t="shared" si="6"/>
        <v>0</v>
      </c>
      <c r="Y40" s="146"/>
      <c r="Z40" s="146"/>
      <c r="AA40" s="146"/>
      <c r="AB40" s="352">
        <f t="shared" si="7"/>
        <v>0</v>
      </c>
      <c r="AC40" s="196"/>
      <c r="AD40" s="146"/>
      <c r="AE40" s="146"/>
      <c r="AF40" s="172">
        <f t="shared" si="8"/>
        <v>0</v>
      </c>
      <c r="AG40" s="196"/>
      <c r="AH40" s="144"/>
      <c r="AI40" s="376"/>
      <c r="AJ40" s="146"/>
      <c r="AK40" s="146"/>
      <c r="AL40" s="405">
        <f t="shared" si="9"/>
        <v>0</v>
      </c>
      <c r="AM40" s="196"/>
      <c r="AN40" s="144"/>
      <c r="AO40" s="376"/>
      <c r="AP40" s="146"/>
      <c r="AQ40" s="146"/>
      <c r="AR40" s="173">
        <f t="shared" si="10"/>
        <v>0</v>
      </c>
      <c r="AS40" s="176">
        <f t="shared" si="11"/>
        <v>0</v>
      </c>
    </row>
    <row r="41" spans="1:45" x14ac:dyDescent="0.3">
      <c r="A41" s="14">
        <v>30</v>
      </c>
      <c r="B41" s="15" t="s">
        <v>24</v>
      </c>
      <c r="C41" s="16" t="s">
        <v>12</v>
      </c>
      <c r="D41" s="37"/>
      <c r="E41" s="143"/>
      <c r="F41" s="143"/>
      <c r="G41" s="143"/>
      <c r="H41" s="37"/>
      <c r="I41" s="37"/>
      <c r="J41" s="37">
        <f t="shared" si="0"/>
        <v>0</v>
      </c>
      <c r="K41" s="37">
        <f t="shared" si="1"/>
        <v>0</v>
      </c>
      <c r="L41" s="427">
        <f t="shared" si="2"/>
        <v>0</v>
      </c>
      <c r="M41" s="37"/>
      <c r="N41" s="143"/>
      <c r="O41" s="143"/>
      <c r="P41" s="143"/>
      <c r="Q41" s="37"/>
      <c r="R41" s="37"/>
      <c r="S41" s="37">
        <f t="shared" si="3"/>
        <v>0</v>
      </c>
      <c r="T41" s="37">
        <f t="shared" si="4"/>
        <v>0</v>
      </c>
      <c r="U41" s="171">
        <f t="shared" si="5"/>
        <v>0</v>
      </c>
      <c r="V41" s="37"/>
      <c r="W41" s="37"/>
      <c r="X41" s="205">
        <f t="shared" si="6"/>
        <v>0</v>
      </c>
      <c r="Y41" s="37"/>
      <c r="Z41" s="37"/>
      <c r="AA41" s="37"/>
      <c r="AB41" s="352">
        <f t="shared" si="7"/>
        <v>0</v>
      </c>
      <c r="AC41" s="195"/>
      <c r="AD41" s="37"/>
      <c r="AE41" s="37"/>
      <c r="AF41" s="172">
        <f t="shared" si="8"/>
        <v>0</v>
      </c>
      <c r="AG41" s="195"/>
      <c r="AH41" s="37"/>
      <c r="AI41" s="325"/>
      <c r="AJ41" s="37"/>
      <c r="AK41" s="37"/>
      <c r="AL41" s="405">
        <f t="shared" si="9"/>
        <v>0</v>
      </c>
      <c r="AM41" s="195"/>
      <c r="AN41" s="37"/>
      <c r="AO41" s="325"/>
      <c r="AP41" s="37"/>
      <c r="AQ41" s="37"/>
      <c r="AR41" s="173">
        <f t="shared" si="10"/>
        <v>0</v>
      </c>
      <c r="AS41" s="176">
        <f t="shared" si="11"/>
        <v>0</v>
      </c>
    </row>
    <row r="42" spans="1:45" x14ac:dyDescent="0.3">
      <c r="A42" s="14">
        <v>31</v>
      </c>
      <c r="B42" s="18" t="s">
        <v>25</v>
      </c>
      <c r="C42" s="19" t="s">
        <v>12</v>
      </c>
      <c r="D42" s="37"/>
      <c r="E42" s="143"/>
      <c r="F42" s="143"/>
      <c r="G42" s="143"/>
      <c r="H42" s="37"/>
      <c r="I42" s="37"/>
      <c r="J42" s="37">
        <f t="shared" si="0"/>
        <v>0</v>
      </c>
      <c r="K42" s="37">
        <f t="shared" si="1"/>
        <v>0</v>
      </c>
      <c r="L42" s="427">
        <f t="shared" si="2"/>
        <v>0</v>
      </c>
      <c r="M42" s="37"/>
      <c r="N42" s="143"/>
      <c r="O42" s="143"/>
      <c r="P42" s="143"/>
      <c r="Q42" s="37"/>
      <c r="R42" s="37"/>
      <c r="S42" s="37">
        <f t="shared" si="3"/>
        <v>0</v>
      </c>
      <c r="T42" s="37">
        <f t="shared" si="4"/>
        <v>0</v>
      </c>
      <c r="U42" s="171">
        <f t="shared" si="5"/>
        <v>0</v>
      </c>
      <c r="V42" s="37"/>
      <c r="W42" s="37"/>
      <c r="X42" s="205">
        <f t="shared" si="6"/>
        <v>0</v>
      </c>
      <c r="Y42" s="37"/>
      <c r="Z42" s="37"/>
      <c r="AA42" s="37"/>
      <c r="AB42" s="352">
        <f t="shared" si="7"/>
        <v>0</v>
      </c>
      <c r="AC42" s="195"/>
      <c r="AD42" s="37"/>
      <c r="AE42" s="37"/>
      <c r="AF42" s="172">
        <f t="shared" si="8"/>
        <v>0</v>
      </c>
      <c r="AG42" s="195"/>
      <c r="AH42" s="37"/>
      <c r="AI42" s="325"/>
      <c r="AJ42" s="37"/>
      <c r="AK42" s="37"/>
      <c r="AL42" s="405">
        <f t="shared" si="9"/>
        <v>0</v>
      </c>
      <c r="AM42" s="195"/>
      <c r="AN42" s="37"/>
      <c r="AO42" s="325"/>
      <c r="AP42" s="37"/>
      <c r="AQ42" s="37"/>
      <c r="AR42" s="173">
        <f t="shared" si="10"/>
        <v>0</v>
      </c>
      <c r="AS42" s="176">
        <f t="shared" si="11"/>
        <v>0</v>
      </c>
    </row>
    <row r="43" spans="1:45" x14ac:dyDescent="0.3">
      <c r="A43" s="14">
        <v>32</v>
      </c>
      <c r="B43" s="18" t="s">
        <v>26</v>
      </c>
      <c r="C43" s="19" t="s">
        <v>12</v>
      </c>
      <c r="D43" s="37"/>
      <c r="E43" s="143"/>
      <c r="F43" s="143"/>
      <c r="G43" s="143"/>
      <c r="H43" s="37"/>
      <c r="I43" s="37"/>
      <c r="J43" s="37">
        <f t="shared" si="0"/>
        <v>0</v>
      </c>
      <c r="K43" s="37">
        <f t="shared" si="1"/>
        <v>0</v>
      </c>
      <c r="L43" s="427">
        <f t="shared" si="2"/>
        <v>0</v>
      </c>
      <c r="M43" s="37"/>
      <c r="N43" s="143"/>
      <c r="O43" s="143"/>
      <c r="P43" s="143"/>
      <c r="Q43" s="37"/>
      <c r="R43" s="37"/>
      <c r="S43" s="37">
        <f t="shared" si="3"/>
        <v>0</v>
      </c>
      <c r="T43" s="37">
        <f t="shared" si="4"/>
        <v>0</v>
      </c>
      <c r="U43" s="171">
        <f t="shared" si="5"/>
        <v>0</v>
      </c>
      <c r="V43" s="37"/>
      <c r="W43" s="37"/>
      <c r="X43" s="205">
        <f t="shared" si="6"/>
        <v>0</v>
      </c>
      <c r="Y43" s="37"/>
      <c r="Z43" s="37"/>
      <c r="AA43" s="37"/>
      <c r="AB43" s="352">
        <f t="shared" si="7"/>
        <v>0</v>
      </c>
      <c r="AC43" s="195"/>
      <c r="AD43" s="37"/>
      <c r="AE43" s="37"/>
      <c r="AF43" s="172">
        <f t="shared" si="8"/>
        <v>0</v>
      </c>
      <c r="AG43" s="195"/>
      <c r="AH43" s="37"/>
      <c r="AI43" s="325"/>
      <c r="AJ43" s="37"/>
      <c r="AK43" s="37"/>
      <c r="AL43" s="405">
        <f t="shared" si="9"/>
        <v>0</v>
      </c>
      <c r="AM43" s="195"/>
      <c r="AN43" s="37"/>
      <c r="AO43" s="325"/>
      <c r="AP43" s="37"/>
      <c r="AQ43" s="37"/>
      <c r="AR43" s="173">
        <f t="shared" si="10"/>
        <v>0</v>
      </c>
      <c r="AS43" s="176">
        <f t="shared" si="11"/>
        <v>0</v>
      </c>
    </row>
    <row r="44" spans="1:45" x14ac:dyDescent="0.3">
      <c r="A44" s="14">
        <v>33</v>
      </c>
      <c r="B44" s="18" t="s">
        <v>27</v>
      </c>
      <c r="C44" s="19" t="s">
        <v>12</v>
      </c>
      <c r="D44" s="37"/>
      <c r="E44" s="143"/>
      <c r="F44" s="143"/>
      <c r="G44" s="143"/>
      <c r="H44" s="37"/>
      <c r="I44" s="37"/>
      <c r="J44" s="37">
        <f t="shared" si="0"/>
        <v>0</v>
      </c>
      <c r="K44" s="37">
        <f t="shared" si="1"/>
        <v>0</v>
      </c>
      <c r="L44" s="427">
        <f t="shared" si="2"/>
        <v>0</v>
      </c>
      <c r="M44" s="37"/>
      <c r="N44" s="143"/>
      <c r="O44" s="143"/>
      <c r="P44" s="143"/>
      <c r="Q44" s="37"/>
      <c r="R44" s="37"/>
      <c r="S44" s="37">
        <f t="shared" si="3"/>
        <v>0</v>
      </c>
      <c r="T44" s="37">
        <f t="shared" si="4"/>
        <v>0</v>
      </c>
      <c r="U44" s="171">
        <f t="shared" si="5"/>
        <v>0</v>
      </c>
      <c r="V44" s="37"/>
      <c r="W44" s="37"/>
      <c r="X44" s="205">
        <f t="shared" si="6"/>
        <v>0</v>
      </c>
      <c r="Y44" s="37"/>
      <c r="Z44" s="37"/>
      <c r="AA44" s="37"/>
      <c r="AB44" s="352">
        <f t="shared" si="7"/>
        <v>0</v>
      </c>
      <c r="AC44" s="195"/>
      <c r="AD44" s="37"/>
      <c r="AE44" s="37"/>
      <c r="AF44" s="172">
        <f t="shared" si="8"/>
        <v>0</v>
      </c>
      <c r="AG44" s="195"/>
      <c r="AH44" s="37"/>
      <c r="AI44" s="325"/>
      <c r="AJ44" s="37"/>
      <c r="AK44" s="37"/>
      <c r="AL44" s="405">
        <f t="shared" si="9"/>
        <v>0</v>
      </c>
      <c r="AM44" s="195"/>
      <c r="AN44" s="37"/>
      <c r="AO44" s="325"/>
      <c r="AP44" s="37"/>
      <c r="AQ44" s="37"/>
      <c r="AR44" s="173">
        <f t="shared" si="10"/>
        <v>0</v>
      </c>
      <c r="AS44" s="176">
        <f t="shared" si="11"/>
        <v>0</v>
      </c>
    </row>
    <row r="45" spans="1:45" x14ac:dyDescent="0.3">
      <c r="A45" s="14">
        <v>34</v>
      </c>
      <c r="B45" s="15" t="s">
        <v>28</v>
      </c>
      <c r="C45" s="16" t="s">
        <v>12</v>
      </c>
      <c r="D45" s="37"/>
      <c r="E45" s="143"/>
      <c r="F45" s="143"/>
      <c r="G45" s="143"/>
      <c r="H45" s="37"/>
      <c r="I45" s="37"/>
      <c r="J45" s="37">
        <f t="shared" si="0"/>
        <v>0</v>
      </c>
      <c r="K45" s="37">
        <f t="shared" si="1"/>
        <v>0</v>
      </c>
      <c r="L45" s="427">
        <f t="shared" si="2"/>
        <v>0</v>
      </c>
      <c r="M45" s="37"/>
      <c r="N45" s="143"/>
      <c r="O45" s="143"/>
      <c r="P45" s="143"/>
      <c r="Q45" s="37"/>
      <c r="R45" s="37"/>
      <c r="S45" s="37">
        <f t="shared" si="3"/>
        <v>0</v>
      </c>
      <c r="T45" s="37">
        <f t="shared" si="4"/>
        <v>0</v>
      </c>
      <c r="U45" s="171">
        <f t="shared" si="5"/>
        <v>0</v>
      </c>
      <c r="V45" s="37"/>
      <c r="W45" s="37"/>
      <c r="X45" s="205">
        <f t="shared" si="6"/>
        <v>0</v>
      </c>
      <c r="Y45" s="37"/>
      <c r="Z45" s="37"/>
      <c r="AA45" s="37"/>
      <c r="AB45" s="352">
        <f t="shared" si="7"/>
        <v>0</v>
      </c>
      <c r="AC45" s="195"/>
      <c r="AD45" s="37"/>
      <c r="AE45" s="37"/>
      <c r="AF45" s="172">
        <f t="shared" si="8"/>
        <v>0</v>
      </c>
      <c r="AG45" s="195"/>
      <c r="AH45" s="37"/>
      <c r="AI45" s="325"/>
      <c r="AJ45" s="37"/>
      <c r="AK45" s="37"/>
      <c r="AL45" s="405">
        <f t="shared" si="9"/>
        <v>0</v>
      </c>
      <c r="AM45" s="195"/>
      <c r="AN45" s="37"/>
      <c r="AO45" s="325"/>
      <c r="AP45" s="37"/>
      <c r="AQ45" s="37"/>
      <c r="AR45" s="173">
        <f t="shared" si="10"/>
        <v>0</v>
      </c>
      <c r="AS45" s="176">
        <f t="shared" si="11"/>
        <v>0</v>
      </c>
    </row>
    <row r="46" spans="1:45" x14ac:dyDescent="0.3">
      <c r="A46" s="14">
        <v>35</v>
      </c>
      <c r="B46" s="15" t="s">
        <v>29</v>
      </c>
      <c r="C46" s="16" t="s">
        <v>12</v>
      </c>
      <c r="D46" s="37"/>
      <c r="E46" s="143"/>
      <c r="F46" s="143"/>
      <c r="G46" s="143"/>
      <c r="H46" s="37"/>
      <c r="I46" s="37"/>
      <c r="J46" s="37">
        <f t="shared" si="0"/>
        <v>0</v>
      </c>
      <c r="K46" s="37">
        <f t="shared" si="1"/>
        <v>0</v>
      </c>
      <c r="L46" s="427">
        <f t="shared" si="2"/>
        <v>0</v>
      </c>
      <c r="M46" s="37"/>
      <c r="N46" s="143"/>
      <c r="O46" s="143"/>
      <c r="P46" s="143"/>
      <c r="Q46" s="37"/>
      <c r="R46" s="37"/>
      <c r="S46" s="37">
        <f t="shared" si="3"/>
        <v>0</v>
      </c>
      <c r="T46" s="37">
        <f t="shared" si="4"/>
        <v>0</v>
      </c>
      <c r="U46" s="171">
        <f t="shared" si="5"/>
        <v>0</v>
      </c>
      <c r="V46" s="37"/>
      <c r="W46" s="37"/>
      <c r="X46" s="205">
        <f t="shared" si="6"/>
        <v>0</v>
      </c>
      <c r="Y46" s="37"/>
      <c r="Z46" s="37"/>
      <c r="AA46" s="37"/>
      <c r="AB46" s="352">
        <f t="shared" si="7"/>
        <v>0</v>
      </c>
      <c r="AC46" s="195"/>
      <c r="AD46" s="37"/>
      <c r="AE46" s="37"/>
      <c r="AF46" s="172">
        <f t="shared" si="8"/>
        <v>0</v>
      </c>
      <c r="AG46" s="195"/>
      <c r="AH46" s="37"/>
      <c r="AI46" s="325"/>
      <c r="AJ46" s="37"/>
      <c r="AK46" s="37"/>
      <c r="AL46" s="405">
        <f t="shared" si="9"/>
        <v>0</v>
      </c>
      <c r="AM46" s="195"/>
      <c r="AN46" s="37"/>
      <c r="AO46" s="325"/>
      <c r="AP46" s="37"/>
      <c r="AQ46" s="37"/>
      <c r="AR46" s="173">
        <f t="shared" si="10"/>
        <v>0</v>
      </c>
      <c r="AS46" s="176">
        <f t="shared" si="11"/>
        <v>0</v>
      </c>
    </row>
    <row r="47" spans="1:45" x14ac:dyDescent="0.3">
      <c r="A47" s="14">
        <v>36</v>
      </c>
      <c r="B47" s="15" t="s">
        <v>30</v>
      </c>
      <c r="C47" s="16" t="s">
        <v>12</v>
      </c>
      <c r="D47" s="37"/>
      <c r="E47" s="143"/>
      <c r="F47" s="143"/>
      <c r="G47" s="143"/>
      <c r="H47" s="37"/>
      <c r="I47" s="37"/>
      <c r="J47" s="37">
        <f t="shared" si="0"/>
        <v>0</v>
      </c>
      <c r="K47" s="37">
        <f t="shared" si="1"/>
        <v>0</v>
      </c>
      <c r="L47" s="427">
        <f t="shared" si="2"/>
        <v>0</v>
      </c>
      <c r="M47" s="37"/>
      <c r="N47" s="143"/>
      <c r="O47" s="143"/>
      <c r="P47" s="143"/>
      <c r="Q47" s="37"/>
      <c r="R47" s="37"/>
      <c r="S47" s="37">
        <f t="shared" si="3"/>
        <v>0</v>
      </c>
      <c r="T47" s="37">
        <f t="shared" si="4"/>
        <v>0</v>
      </c>
      <c r="U47" s="171">
        <f t="shared" si="5"/>
        <v>0</v>
      </c>
      <c r="V47" s="37"/>
      <c r="W47" s="37"/>
      <c r="X47" s="205">
        <f t="shared" si="6"/>
        <v>0</v>
      </c>
      <c r="Y47" s="37"/>
      <c r="Z47" s="37"/>
      <c r="AA47" s="37"/>
      <c r="AB47" s="352">
        <f t="shared" si="7"/>
        <v>0</v>
      </c>
      <c r="AC47" s="195"/>
      <c r="AD47" s="37"/>
      <c r="AE47" s="37"/>
      <c r="AF47" s="172">
        <f t="shared" si="8"/>
        <v>0</v>
      </c>
      <c r="AG47" s="195"/>
      <c r="AH47" s="37"/>
      <c r="AI47" s="325"/>
      <c r="AJ47" s="37"/>
      <c r="AK47" s="37"/>
      <c r="AL47" s="405">
        <f t="shared" si="9"/>
        <v>0</v>
      </c>
      <c r="AM47" s="195"/>
      <c r="AN47" s="37"/>
      <c r="AO47" s="325"/>
      <c r="AP47" s="37"/>
      <c r="AQ47" s="37"/>
      <c r="AR47" s="173">
        <f t="shared" si="10"/>
        <v>0</v>
      </c>
      <c r="AS47" s="176">
        <f t="shared" si="11"/>
        <v>0</v>
      </c>
    </row>
    <row r="48" spans="1:45" x14ac:dyDescent="0.3">
      <c r="A48" s="14">
        <v>37</v>
      </c>
      <c r="B48" s="15" t="s">
        <v>31</v>
      </c>
      <c r="C48" s="16" t="s">
        <v>12</v>
      </c>
      <c r="D48" s="37"/>
      <c r="E48" s="143"/>
      <c r="F48" s="143"/>
      <c r="G48" s="143"/>
      <c r="H48" s="37"/>
      <c r="I48" s="37"/>
      <c r="J48" s="37">
        <f t="shared" si="0"/>
        <v>0</v>
      </c>
      <c r="K48" s="37">
        <f t="shared" si="1"/>
        <v>0</v>
      </c>
      <c r="L48" s="427">
        <f t="shared" si="2"/>
        <v>0</v>
      </c>
      <c r="M48" s="37"/>
      <c r="N48" s="143"/>
      <c r="O48" s="143"/>
      <c r="P48" s="143"/>
      <c r="Q48" s="37"/>
      <c r="R48" s="37"/>
      <c r="S48" s="37">
        <f t="shared" si="3"/>
        <v>0</v>
      </c>
      <c r="T48" s="37">
        <f t="shared" si="4"/>
        <v>0</v>
      </c>
      <c r="U48" s="171">
        <f t="shared" si="5"/>
        <v>0</v>
      </c>
      <c r="V48" s="37"/>
      <c r="W48" s="37"/>
      <c r="X48" s="205">
        <f t="shared" si="6"/>
        <v>0</v>
      </c>
      <c r="Y48" s="37"/>
      <c r="Z48" s="37"/>
      <c r="AA48" s="37"/>
      <c r="AB48" s="352">
        <f t="shared" si="7"/>
        <v>0</v>
      </c>
      <c r="AC48" s="195"/>
      <c r="AD48" s="37"/>
      <c r="AE48" s="37"/>
      <c r="AF48" s="172">
        <f t="shared" si="8"/>
        <v>0</v>
      </c>
      <c r="AG48" s="195"/>
      <c r="AH48" s="37"/>
      <c r="AI48" s="325"/>
      <c r="AJ48" s="37"/>
      <c r="AK48" s="37"/>
      <c r="AL48" s="405">
        <f t="shared" si="9"/>
        <v>0</v>
      </c>
      <c r="AM48" s="195"/>
      <c r="AN48" s="37"/>
      <c r="AO48" s="325"/>
      <c r="AP48" s="37"/>
      <c r="AQ48" s="37"/>
      <c r="AR48" s="173">
        <f t="shared" si="10"/>
        <v>0</v>
      </c>
      <c r="AS48" s="176">
        <f t="shared" si="11"/>
        <v>0</v>
      </c>
    </row>
    <row r="49" spans="1:45" x14ac:dyDescent="0.3">
      <c r="A49" s="14">
        <v>38</v>
      </c>
      <c r="B49" s="15" t="s">
        <v>32</v>
      </c>
      <c r="C49" s="16" t="s">
        <v>12</v>
      </c>
      <c r="D49" s="37"/>
      <c r="E49" s="143"/>
      <c r="F49" s="143"/>
      <c r="G49" s="143"/>
      <c r="H49" s="37"/>
      <c r="I49" s="37"/>
      <c r="J49" s="37">
        <f t="shared" si="0"/>
        <v>0</v>
      </c>
      <c r="K49" s="37">
        <f t="shared" si="1"/>
        <v>0</v>
      </c>
      <c r="L49" s="427">
        <f t="shared" si="2"/>
        <v>0</v>
      </c>
      <c r="M49" s="37"/>
      <c r="N49" s="143"/>
      <c r="O49" s="143"/>
      <c r="P49" s="143"/>
      <c r="Q49" s="37"/>
      <c r="R49" s="37"/>
      <c r="S49" s="37">
        <f t="shared" si="3"/>
        <v>0</v>
      </c>
      <c r="T49" s="37">
        <f t="shared" si="4"/>
        <v>0</v>
      </c>
      <c r="U49" s="171">
        <f t="shared" si="5"/>
        <v>0</v>
      </c>
      <c r="V49" s="37"/>
      <c r="W49" s="37"/>
      <c r="X49" s="205">
        <f t="shared" si="6"/>
        <v>0</v>
      </c>
      <c r="Y49" s="37"/>
      <c r="Z49" s="37"/>
      <c r="AA49" s="37"/>
      <c r="AB49" s="352">
        <f t="shared" si="7"/>
        <v>0</v>
      </c>
      <c r="AC49" s="195"/>
      <c r="AD49" s="37"/>
      <c r="AE49" s="37"/>
      <c r="AF49" s="172">
        <f t="shared" si="8"/>
        <v>0</v>
      </c>
      <c r="AG49" s="195"/>
      <c r="AH49" s="37"/>
      <c r="AI49" s="325"/>
      <c r="AJ49" s="37"/>
      <c r="AK49" s="37"/>
      <c r="AL49" s="405">
        <f t="shared" si="9"/>
        <v>0</v>
      </c>
      <c r="AM49" s="195"/>
      <c r="AN49" s="37"/>
      <c r="AO49" s="325"/>
      <c r="AP49" s="37"/>
      <c r="AQ49" s="37"/>
      <c r="AR49" s="173">
        <f t="shared" si="10"/>
        <v>0</v>
      </c>
      <c r="AS49" s="176">
        <f t="shared" si="11"/>
        <v>0</v>
      </c>
    </row>
    <row r="50" spans="1:45" x14ac:dyDescent="0.3">
      <c r="A50" s="14">
        <v>39</v>
      </c>
      <c r="B50" s="15" t="s">
        <v>33</v>
      </c>
      <c r="C50" s="16" t="s">
        <v>12</v>
      </c>
      <c r="D50" s="37"/>
      <c r="E50" s="143"/>
      <c r="F50" s="143"/>
      <c r="G50" s="143"/>
      <c r="H50" s="37"/>
      <c r="I50" s="37"/>
      <c r="J50" s="37">
        <f t="shared" si="0"/>
        <v>0</v>
      </c>
      <c r="K50" s="37">
        <f t="shared" si="1"/>
        <v>0</v>
      </c>
      <c r="L50" s="427">
        <f t="shared" si="2"/>
        <v>0</v>
      </c>
      <c r="M50" s="37"/>
      <c r="N50" s="143"/>
      <c r="O50" s="143"/>
      <c r="P50" s="143"/>
      <c r="Q50" s="37"/>
      <c r="R50" s="37"/>
      <c r="S50" s="37">
        <f t="shared" si="3"/>
        <v>0</v>
      </c>
      <c r="T50" s="37">
        <f t="shared" si="4"/>
        <v>0</v>
      </c>
      <c r="U50" s="171">
        <f t="shared" si="5"/>
        <v>0</v>
      </c>
      <c r="V50" s="37"/>
      <c r="W50" s="37"/>
      <c r="X50" s="205">
        <f t="shared" si="6"/>
        <v>0</v>
      </c>
      <c r="Y50" s="37"/>
      <c r="Z50" s="37"/>
      <c r="AA50" s="37"/>
      <c r="AB50" s="352">
        <f t="shared" si="7"/>
        <v>0</v>
      </c>
      <c r="AC50" s="195"/>
      <c r="AD50" s="37"/>
      <c r="AE50" s="37"/>
      <c r="AF50" s="172">
        <f t="shared" si="8"/>
        <v>0</v>
      </c>
      <c r="AG50" s="195"/>
      <c r="AH50" s="37"/>
      <c r="AI50" s="325"/>
      <c r="AJ50" s="37"/>
      <c r="AK50" s="37"/>
      <c r="AL50" s="405">
        <f t="shared" si="9"/>
        <v>0</v>
      </c>
      <c r="AM50" s="195"/>
      <c r="AN50" s="37"/>
      <c r="AO50" s="325"/>
      <c r="AP50" s="37"/>
      <c r="AQ50" s="37"/>
      <c r="AR50" s="173">
        <f t="shared" si="10"/>
        <v>0</v>
      </c>
      <c r="AS50" s="176">
        <f t="shared" si="11"/>
        <v>0</v>
      </c>
    </row>
    <row r="51" spans="1:45" x14ac:dyDescent="0.3">
      <c r="A51" s="14">
        <v>40</v>
      </c>
      <c r="B51" s="15" t="s">
        <v>34</v>
      </c>
      <c r="C51" s="16" t="s">
        <v>12</v>
      </c>
      <c r="D51" s="37"/>
      <c r="E51" s="143"/>
      <c r="F51" s="143"/>
      <c r="G51" s="143"/>
      <c r="H51" s="37"/>
      <c r="I51" s="37"/>
      <c r="J51" s="37">
        <f t="shared" si="0"/>
        <v>0</v>
      </c>
      <c r="K51" s="37">
        <f t="shared" si="1"/>
        <v>0</v>
      </c>
      <c r="L51" s="427">
        <f t="shared" si="2"/>
        <v>0</v>
      </c>
      <c r="M51" s="37"/>
      <c r="N51" s="143"/>
      <c r="O51" s="143"/>
      <c r="P51" s="143"/>
      <c r="Q51" s="37"/>
      <c r="R51" s="37"/>
      <c r="S51" s="37">
        <f t="shared" si="3"/>
        <v>0</v>
      </c>
      <c r="T51" s="37">
        <f t="shared" si="4"/>
        <v>0</v>
      </c>
      <c r="U51" s="171">
        <f t="shared" si="5"/>
        <v>0</v>
      </c>
      <c r="V51" s="37"/>
      <c r="W51" s="37"/>
      <c r="X51" s="205">
        <f t="shared" si="6"/>
        <v>0</v>
      </c>
      <c r="Y51" s="172">
        <v>0.03</v>
      </c>
      <c r="Z51" s="37"/>
      <c r="AA51" s="37"/>
      <c r="AB51" s="352">
        <f t="shared" si="7"/>
        <v>0.03</v>
      </c>
      <c r="AC51" s="195"/>
      <c r="AD51" s="37"/>
      <c r="AE51" s="37"/>
      <c r="AF51" s="172">
        <f t="shared" si="8"/>
        <v>0</v>
      </c>
      <c r="AG51" s="195"/>
      <c r="AH51" s="37"/>
      <c r="AI51" s="325"/>
      <c r="AJ51" s="37"/>
      <c r="AK51" s="37"/>
      <c r="AL51" s="405">
        <f t="shared" si="9"/>
        <v>0</v>
      </c>
      <c r="AM51" s="195"/>
      <c r="AN51" s="37"/>
      <c r="AO51" s="325"/>
      <c r="AP51" s="37"/>
      <c r="AQ51" s="37"/>
      <c r="AR51" s="173">
        <f t="shared" si="10"/>
        <v>0</v>
      </c>
      <c r="AS51" s="176">
        <f t="shared" si="11"/>
        <v>0.03</v>
      </c>
    </row>
    <row r="52" spans="1:45" x14ac:dyDescent="0.3">
      <c r="A52" s="14">
        <v>41</v>
      </c>
      <c r="B52" s="18" t="s">
        <v>35</v>
      </c>
      <c r="C52" s="19" t="s">
        <v>12</v>
      </c>
      <c r="D52" s="37"/>
      <c r="E52" s="143"/>
      <c r="F52" s="143"/>
      <c r="G52" s="440">
        <v>5.3999999999999999E-2</v>
      </c>
      <c r="H52" s="37"/>
      <c r="I52" s="37"/>
      <c r="J52" s="37">
        <f t="shared" si="0"/>
        <v>5.3999999999999999E-2</v>
      </c>
      <c r="K52" s="37">
        <f t="shared" si="1"/>
        <v>0</v>
      </c>
      <c r="L52" s="427">
        <f t="shared" si="2"/>
        <v>5.3999999999999999E-2</v>
      </c>
      <c r="M52" s="37"/>
      <c r="N52" s="143"/>
      <c r="O52" s="143"/>
      <c r="P52" s="440">
        <v>5.3999999999999999E-2</v>
      </c>
      <c r="Q52" s="37"/>
      <c r="R52" s="37"/>
      <c r="S52" s="37">
        <f t="shared" si="3"/>
        <v>5.3999999999999999E-2</v>
      </c>
      <c r="T52" s="37">
        <f t="shared" si="4"/>
        <v>0</v>
      </c>
      <c r="U52" s="171">
        <f t="shared" si="5"/>
        <v>5.3999999999999999E-2</v>
      </c>
      <c r="V52" s="37"/>
      <c r="W52" s="37"/>
      <c r="X52" s="205">
        <f t="shared" si="6"/>
        <v>0</v>
      </c>
      <c r="Y52" s="37"/>
      <c r="Z52" s="37"/>
      <c r="AA52" s="37"/>
      <c r="AB52" s="352">
        <f t="shared" si="7"/>
        <v>0</v>
      </c>
      <c r="AC52" s="195"/>
      <c r="AD52" s="37"/>
      <c r="AE52" s="37"/>
      <c r="AF52" s="172">
        <f t="shared" si="8"/>
        <v>0</v>
      </c>
      <c r="AG52" s="195"/>
      <c r="AH52" s="37"/>
      <c r="AI52" s="325"/>
      <c r="AJ52" s="37"/>
      <c r="AK52" s="37"/>
      <c r="AL52" s="405">
        <f t="shared" si="9"/>
        <v>0</v>
      </c>
      <c r="AM52" s="195"/>
      <c r="AN52" s="37"/>
      <c r="AO52" s="325"/>
      <c r="AP52" s="37"/>
      <c r="AQ52" s="37"/>
      <c r="AR52" s="173">
        <f t="shared" si="10"/>
        <v>0</v>
      </c>
      <c r="AS52" s="176">
        <f t="shared" si="11"/>
        <v>0.108</v>
      </c>
    </row>
    <row r="53" spans="1:45" x14ac:dyDescent="0.3">
      <c r="A53" s="14">
        <v>42</v>
      </c>
      <c r="B53" s="21" t="s">
        <v>39</v>
      </c>
      <c r="C53" s="22" t="s">
        <v>12</v>
      </c>
      <c r="D53" s="37"/>
      <c r="E53" s="143"/>
      <c r="F53" s="143"/>
      <c r="G53" s="143"/>
      <c r="H53" s="37"/>
      <c r="I53" s="37"/>
      <c r="J53" s="37">
        <f t="shared" si="0"/>
        <v>0</v>
      </c>
      <c r="K53" s="37">
        <f t="shared" si="1"/>
        <v>0</v>
      </c>
      <c r="L53" s="427">
        <f t="shared" si="2"/>
        <v>0</v>
      </c>
      <c r="M53" s="37"/>
      <c r="N53" s="143"/>
      <c r="O53" s="143"/>
      <c r="P53" s="143"/>
      <c r="Q53" s="37"/>
      <c r="R53" s="37"/>
      <c r="S53" s="37">
        <f t="shared" si="3"/>
        <v>0</v>
      </c>
      <c r="T53" s="37">
        <f t="shared" si="4"/>
        <v>0</v>
      </c>
      <c r="U53" s="171">
        <f t="shared" si="5"/>
        <v>0</v>
      </c>
      <c r="V53" s="37"/>
      <c r="W53" s="37"/>
      <c r="X53" s="205">
        <f t="shared" si="6"/>
        <v>0</v>
      </c>
      <c r="Y53" s="37"/>
      <c r="Z53" s="37"/>
      <c r="AA53" s="37"/>
      <c r="AB53" s="352">
        <f t="shared" si="7"/>
        <v>0</v>
      </c>
      <c r="AC53" s="195"/>
      <c r="AD53" s="37"/>
      <c r="AE53" s="37"/>
      <c r="AF53" s="172">
        <f t="shared" si="8"/>
        <v>0</v>
      </c>
      <c r="AG53" s="195"/>
      <c r="AH53" s="37"/>
      <c r="AI53" s="325"/>
      <c r="AJ53" s="37"/>
      <c r="AK53" s="37"/>
      <c r="AL53" s="405">
        <f t="shared" si="9"/>
        <v>0</v>
      </c>
      <c r="AM53" s="195"/>
      <c r="AN53" s="37"/>
      <c r="AO53" s="325"/>
      <c r="AP53" s="37"/>
      <c r="AQ53" s="37"/>
      <c r="AR53" s="173">
        <f t="shared" si="10"/>
        <v>0</v>
      </c>
      <c r="AS53" s="176">
        <f t="shared" si="11"/>
        <v>0</v>
      </c>
    </row>
    <row r="54" spans="1:45" x14ac:dyDescent="0.3">
      <c r="A54" s="14">
        <v>43</v>
      </c>
      <c r="B54" s="18" t="s">
        <v>186</v>
      </c>
      <c r="C54" s="19" t="s">
        <v>12</v>
      </c>
      <c r="D54" s="37"/>
      <c r="E54" s="143"/>
      <c r="F54" s="143"/>
      <c r="G54" s="143"/>
      <c r="H54" s="37"/>
      <c r="I54" s="37"/>
      <c r="J54" s="37">
        <f t="shared" si="0"/>
        <v>0</v>
      </c>
      <c r="K54" s="37">
        <f t="shared" si="1"/>
        <v>0</v>
      </c>
      <c r="L54" s="427">
        <f t="shared" si="2"/>
        <v>0</v>
      </c>
      <c r="M54" s="37"/>
      <c r="N54" s="143"/>
      <c r="O54" s="143"/>
      <c r="P54" s="143"/>
      <c r="Q54" s="37"/>
      <c r="R54" s="37"/>
      <c r="S54" s="37">
        <f t="shared" si="3"/>
        <v>0</v>
      </c>
      <c r="T54" s="37">
        <f t="shared" si="4"/>
        <v>0</v>
      </c>
      <c r="U54" s="171">
        <f t="shared" si="5"/>
        <v>0</v>
      </c>
      <c r="V54" s="37"/>
      <c r="W54" s="37"/>
      <c r="X54" s="205">
        <f t="shared" si="6"/>
        <v>0</v>
      </c>
      <c r="Y54" s="37"/>
      <c r="Z54" s="37"/>
      <c r="AA54" s="37"/>
      <c r="AB54" s="352">
        <f t="shared" si="7"/>
        <v>0</v>
      </c>
      <c r="AC54" s="195"/>
      <c r="AD54" s="37"/>
      <c r="AE54" s="37"/>
      <c r="AF54" s="172">
        <f t="shared" si="8"/>
        <v>0</v>
      </c>
      <c r="AG54" s="195"/>
      <c r="AH54" s="37"/>
      <c r="AI54" s="325"/>
      <c r="AJ54" s="37"/>
      <c r="AK54" s="37"/>
      <c r="AL54" s="405">
        <f t="shared" si="9"/>
        <v>0</v>
      </c>
      <c r="AM54" s="195"/>
      <c r="AN54" s="37"/>
      <c r="AO54" s="325"/>
      <c r="AP54" s="37"/>
      <c r="AQ54" s="37"/>
      <c r="AR54" s="173">
        <f t="shared" si="10"/>
        <v>0</v>
      </c>
      <c r="AS54" s="176">
        <f t="shared" si="11"/>
        <v>0</v>
      </c>
    </row>
    <row r="55" spans="1:45" x14ac:dyDescent="0.3">
      <c r="A55" s="14">
        <v>44</v>
      </c>
      <c r="B55" s="15" t="s">
        <v>36</v>
      </c>
      <c r="C55" s="16" t="s">
        <v>12</v>
      </c>
      <c r="D55" s="37"/>
      <c r="E55" s="143"/>
      <c r="F55" s="143"/>
      <c r="G55" s="143"/>
      <c r="H55" s="37"/>
      <c r="I55" s="37"/>
      <c r="J55" s="37">
        <f t="shared" si="0"/>
        <v>0</v>
      </c>
      <c r="K55" s="37">
        <f t="shared" si="1"/>
        <v>0</v>
      </c>
      <c r="L55" s="427">
        <f t="shared" si="2"/>
        <v>0</v>
      </c>
      <c r="M55" s="37"/>
      <c r="N55" s="143"/>
      <c r="O55" s="143"/>
      <c r="P55" s="143"/>
      <c r="Q55" s="37"/>
      <c r="R55" s="37"/>
      <c r="S55" s="37">
        <f t="shared" si="3"/>
        <v>0</v>
      </c>
      <c r="T55" s="37">
        <f t="shared" si="4"/>
        <v>0</v>
      </c>
      <c r="U55" s="171">
        <f t="shared" si="5"/>
        <v>0</v>
      </c>
      <c r="V55" s="37"/>
      <c r="W55" s="37"/>
      <c r="X55" s="205">
        <f t="shared" si="6"/>
        <v>0</v>
      </c>
      <c r="Y55" s="37"/>
      <c r="Z55" s="37"/>
      <c r="AA55" s="37"/>
      <c r="AB55" s="352">
        <f t="shared" si="7"/>
        <v>0</v>
      </c>
      <c r="AC55" s="195"/>
      <c r="AD55" s="37"/>
      <c r="AE55" s="37"/>
      <c r="AF55" s="172">
        <f t="shared" si="8"/>
        <v>0</v>
      </c>
      <c r="AG55" s="195"/>
      <c r="AH55" s="37"/>
      <c r="AI55" s="325"/>
      <c r="AJ55" s="37"/>
      <c r="AK55" s="37"/>
      <c r="AL55" s="405">
        <f t="shared" si="9"/>
        <v>0</v>
      </c>
      <c r="AM55" s="195"/>
      <c r="AN55" s="37"/>
      <c r="AO55" s="325"/>
      <c r="AP55" s="37"/>
      <c r="AQ55" s="37"/>
      <c r="AR55" s="173">
        <f t="shared" si="10"/>
        <v>0</v>
      </c>
      <c r="AS55" s="176">
        <f t="shared" si="11"/>
        <v>0</v>
      </c>
    </row>
    <row r="56" spans="1:45" x14ac:dyDescent="0.3">
      <c r="A56" s="14">
        <v>45</v>
      </c>
      <c r="B56" s="15" t="s">
        <v>37</v>
      </c>
      <c r="C56" s="16" t="s">
        <v>12</v>
      </c>
      <c r="D56" s="427">
        <v>2E-3</v>
      </c>
      <c r="E56" s="143"/>
      <c r="F56" s="143"/>
      <c r="G56" s="143"/>
      <c r="H56" s="427">
        <v>0.01</v>
      </c>
      <c r="I56" s="37"/>
      <c r="J56" s="37">
        <f t="shared" si="0"/>
        <v>1.2E-2</v>
      </c>
      <c r="K56" s="37">
        <f t="shared" si="1"/>
        <v>0</v>
      </c>
      <c r="L56" s="427">
        <f t="shared" si="2"/>
        <v>1.2E-2</v>
      </c>
      <c r="M56" s="434">
        <v>2E-3</v>
      </c>
      <c r="N56" s="143"/>
      <c r="O56" s="143"/>
      <c r="P56" s="143"/>
      <c r="Q56" s="427">
        <v>0.01</v>
      </c>
      <c r="R56" s="37"/>
      <c r="S56" s="37">
        <f t="shared" si="3"/>
        <v>1.2E-2</v>
      </c>
      <c r="T56" s="37">
        <f t="shared" si="4"/>
        <v>0</v>
      </c>
      <c r="U56" s="171">
        <f t="shared" si="5"/>
        <v>1.2E-2</v>
      </c>
      <c r="V56" s="37"/>
      <c r="W56" s="172">
        <v>0.01</v>
      </c>
      <c r="X56" s="205">
        <f t="shared" si="6"/>
        <v>0.01</v>
      </c>
      <c r="Y56" s="172">
        <v>8.0000000000000004E-4</v>
      </c>
      <c r="Z56" s="172">
        <v>0.01</v>
      </c>
      <c r="AA56" s="37"/>
      <c r="AB56" s="352">
        <f t="shared" si="7"/>
        <v>1.0800000000000001E-2</v>
      </c>
      <c r="AC56" s="395">
        <v>2.5000000000000001E-3</v>
      </c>
      <c r="AD56" s="172">
        <v>0.01</v>
      </c>
      <c r="AE56" s="37"/>
      <c r="AF56" s="172">
        <f t="shared" si="8"/>
        <v>1.2500000000000001E-2</v>
      </c>
      <c r="AG56" s="395">
        <v>2.5000000000000001E-3</v>
      </c>
      <c r="AH56" s="37"/>
      <c r="AI56" s="325"/>
      <c r="AJ56" s="418">
        <v>0.01</v>
      </c>
      <c r="AK56" s="37"/>
      <c r="AL56" s="405">
        <f t="shared" si="9"/>
        <v>1.2500000000000001E-2</v>
      </c>
      <c r="AM56" s="395">
        <v>2.5000000000000001E-3</v>
      </c>
      <c r="AN56" s="37"/>
      <c r="AO56" s="325"/>
      <c r="AP56" s="418">
        <v>0.01</v>
      </c>
      <c r="AQ56" s="37"/>
      <c r="AR56" s="173">
        <f t="shared" si="10"/>
        <v>0</v>
      </c>
      <c r="AS56" s="176">
        <f t="shared" si="11"/>
        <v>6.9800000000000001E-2</v>
      </c>
    </row>
    <row r="57" spans="1:45" x14ac:dyDescent="0.3">
      <c r="A57" s="14">
        <v>46</v>
      </c>
      <c r="B57" s="15" t="s">
        <v>38</v>
      </c>
      <c r="C57" s="16" t="s">
        <v>12</v>
      </c>
      <c r="D57" s="37"/>
      <c r="E57" s="143"/>
      <c r="F57" s="440">
        <v>5.0000000000000001E-4</v>
      </c>
      <c r="G57" s="440">
        <v>5.9999999999999995E-4</v>
      </c>
      <c r="H57" s="37"/>
      <c r="I57" s="37"/>
      <c r="J57" s="37">
        <f t="shared" si="0"/>
        <v>5.9999999999999995E-4</v>
      </c>
      <c r="K57" s="37">
        <f t="shared" si="1"/>
        <v>0</v>
      </c>
      <c r="L57" s="427">
        <f t="shared" si="2"/>
        <v>5.9999999999999995E-4</v>
      </c>
      <c r="M57" s="37"/>
      <c r="N57" s="143"/>
      <c r="O57" s="440">
        <v>5.0000000000000001E-4</v>
      </c>
      <c r="P57" s="440">
        <v>5.9999999999999995E-4</v>
      </c>
      <c r="Q57" s="37"/>
      <c r="R57" s="37"/>
      <c r="S57" s="37">
        <f t="shared" si="3"/>
        <v>5.9999999999999995E-4</v>
      </c>
      <c r="T57" s="37">
        <f t="shared" si="4"/>
        <v>0</v>
      </c>
      <c r="U57" s="171">
        <f t="shared" si="5"/>
        <v>5.9999999999999995E-4</v>
      </c>
      <c r="V57" s="37"/>
      <c r="W57" s="37"/>
      <c r="X57" s="205">
        <f t="shared" si="6"/>
        <v>0</v>
      </c>
      <c r="Y57" s="172">
        <v>4.0000000000000002E-4</v>
      </c>
      <c r="Z57" s="37"/>
      <c r="AA57" s="37"/>
      <c r="AB57" s="352">
        <f t="shared" si="7"/>
        <v>4.0000000000000002E-4</v>
      </c>
      <c r="AC57" s="395">
        <v>1E-3</v>
      </c>
      <c r="AD57" s="37"/>
      <c r="AE57" s="37"/>
      <c r="AF57" s="172">
        <f t="shared" si="8"/>
        <v>1E-3</v>
      </c>
      <c r="AG57" s="395">
        <v>1E-3</v>
      </c>
      <c r="AH57" s="37"/>
      <c r="AI57" s="325"/>
      <c r="AJ57" s="37"/>
      <c r="AK57" s="37"/>
      <c r="AL57" s="405">
        <f t="shared" si="9"/>
        <v>1E-3</v>
      </c>
      <c r="AM57" s="395">
        <v>1E-3</v>
      </c>
      <c r="AN57" s="37"/>
      <c r="AO57" s="325"/>
      <c r="AP57" s="37"/>
      <c r="AQ57" s="37"/>
      <c r="AR57" s="173">
        <f t="shared" si="10"/>
        <v>0</v>
      </c>
      <c r="AS57" s="176">
        <f t="shared" si="11"/>
        <v>3.5999999999999999E-3</v>
      </c>
    </row>
    <row r="58" spans="1:45" x14ac:dyDescent="0.3">
      <c r="A58" s="14">
        <v>47</v>
      </c>
      <c r="B58" s="15" t="s">
        <v>14</v>
      </c>
      <c r="C58" s="16" t="s">
        <v>12</v>
      </c>
      <c r="D58" s="37"/>
      <c r="E58" s="143"/>
      <c r="F58" s="440">
        <v>7.4999999999999997E-3</v>
      </c>
      <c r="G58" s="143"/>
      <c r="H58" s="37"/>
      <c r="I58" s="37"/>
      <c r="J58" s="37">
        <f t="shared" si="0"/>
        <v>0</v>
      </c>
      <c r="K58" s="37">
        <f t="shared" si="1"/>
        <v>0</v>
      </c>
      <c r="L58" s="427">
        <f t="shared" si="2"/>
        <v>0</v>
      </c>
      <c r="M58" s="37"/>
      <c r="N58" s="143"/>
      <c r="O58" s="440">
        <v>7.4999999999999997E-3</v>
      </c>
      <c r="P58" s="143"/>
      <c r="Q58" s="37"/>
      <c r="R58" s="37"/>
      <c r="S58" s="37">
        <f t="shared" si="3"/>
        <v>0</v>
      </c>
      <c r="T58" s="37">
        <f t="shared" si="4"/>
        <v>0</v>
      </c>
      <c r="U58" s="171">
        <f t="shared" si="5"/>
        <v>0</v>
      </c>
      <c r="V58" s="37"/>
      <c r="W58" s="37"/>
      <c r="X58" s="205">
        <f t="shared" si="6"/>
        <v>0</v>
      </c>
      <c r="Y58" s="37"/>
      <c r="Z58" s="37"/>
      <c r="AA58" s="37"/>
      <c r="AB58" s="352">
        <f t="shared" si="7"/>
        <v>0</v>
      </c>
      <c r="AC58" s="195"/>
      <c r="AD58" s="37"/>
      <c r="AE58" s="37"/>
      <c r="AF58" s="172">
        <f t="shared" si="8"/>
        <v>0</v>
      </c>
      <c r="AG58" s="195"/>
      <c r="AH58" s="37"/>
      <c r="AI58" s="325"/>
      <c r="AJ58" s="37"/>
      <c r="AK58" s="37"/>
      <c r="AL58" s="405">
        <f t="shared" si="9"/>
        <v>0</v>
      </c>
      <c r="AM58" s="195"/>
      <c r="AN58" s="37"/>
      <c r="AO58" s="325"/>
      <c r="AP58" s="37"/>
      <c r="AQ58" s="37"/>
      <c r="AR58" s="173">
        <f t="shared" si="10"/>
        <v>0</v>
      </c>
      <c r="AS58" s="176">
        <f t="shared" si="11"/>
        <v>0</v>
      </c>
    </row>
    <row r="59" spans="1:45" x14ac:dyDescent="0.3">
      <c r="A59" s="14">
        <v>48</v>
      </c>
      <c r="B59" s="21" t="s">
        <v>187</v>
      </c>
      <c r="C59" s="16" t="s">
        <v>12</v>
      </c>
      <c r="D59" s="37"/>
      <c r="E59" s="143"/>
      <c r="F59" s="143"/>
      <c r="G59" s="143"/>
      <c r="H59" s="37"/>
      <c r="I59" s="37"/>
      <c r="J59" s="37">
        <f t="shared" si="0"/>
        <v>0</v>
      </c>
      <c r="K59" s="37">
        <f t="shared" si="1"/>
        <v>0</v>
      </c>
      <c r="L59" s="427">
        <f t="shared" si="2"/>
        <v>0</v>
      </c>
      <c r="M59" s="37"/>
      <c r="N59" s="143"/>
      <c r="O59" s="143"/>
      <c r="P59" s="143"/>
      <c r="Q59" s="37"/>
      <c r="R59" s="37"/>
      <c r="S59" s="37">
        <f t="shared" si="3"/>
        <v>0</v>
      </c>
      <c r="T59" s="37">
        <f t="shared" si="4"/>
        <v>0</v>
      </c>
      <c r="U59" s="171">
        <f t="shared" si="5"/>
        <v>0</v>
      </c>
      <c r="V59" s="37"/>
      <c r="W59" s="37"/>
      <c r="X59" s="205">
        <f t="shared" si="6"/>
        <v>0</v>
      </c>
      <c r="Y59" s="37"/>
      <c r="Z59" s="37"/>
      <c r="AA59" s="37"/>
      <c r="AB59" s="352">
        <f t="shared" si="7"/>
        <v>0</v>
      </c>
      <c r="AC59" s="195"/>
      <c r="AD59" s="37"/>
      <c r="AE59" s="37"/>
      <c r="AF59" s="172">
        <f t="shared" si="8"/>
        <v>0</v>
      </c>
      <c r="AG59" s="195"/>
      <c r="AH59" s="37"/>
      <c r="AI59" s="325"/>
      <c r="AJ59" s="37"/>
      <c r="AK59" s="37"/>
      <c r="AL59" s="405">
        <f t="shared" si="9"/>
        <v>0</v>
      </c>
      <c r="AM59" s="195"/>
      <c r="AN59" s="37"/>
      <c r="AO59" s="325"/>
      <c r="AP59" s="37"/>
      <c r="AQ59" s="37"/>
      <c r="AR59" s="173">
        <f t="shared" si="10"/>
        <v>0</v>
      </c>
      <c r="AS59" s="176">
        <f t="shared" si="11"/>
        <v>0</v>
      </c>
    </row>
    <row r="60" spans="1:45" x14ac:dyDescent="0.3">
      <c r="A60" s="14">
        <v>49</v>
      </c>
      <c r="B60" s="21" t="s">
        <v>188</v>
      </c>
      <c r="C60" s="16" t="s">
        <v>12</v>
      </c>
      <c r="D60" s="37"/>
      <c r="E60" s="143"/>
      <c r="F60" s="143"/>
      <c r="G60" s="143"/>
      <c r="H60" s="37"/>
      <c r="I60" s="37"/>
      <c r="J60" s="37">
        <f t="shared" si="0"/>
        <v>0</v>
      </c>
      <c r="K60" s="37">
        <f t="shared" si="1"/>
        <v>0</v>
      </c>
      <c r="L60" s="427">
        <f t="shared" si="2"/>
        <v>0</v>
      </c>
      <c r="M60" s="37"/>
      <c r="N60" s="143"/>
      <c r="O60" s="143"/>
      <c r="P60" s="143"/>
      <c r="Q60" s="37"/>
      <c r="R60" s="37"/>
      <c r="S60" s="37">
        <f t="shared" si="3"/>
        <v>0</v>
      </c>
      <c r="T60" s="37">
        <f t="shared" si="4"/>
        <v>0</v>
      </c>
      <c r="U60" s="171">
        <f t="shared" si="5"/>
        <v>0</v>
      </c>
      <c r="V60" s="37"/>
      <c r="W60" s="37"/>
      <c r="X60" s="205">
        <f t="shared" si="6"/>
        <v>0</v>
      </c>
      <c r="Y60" s="37"/>
      <c r="Z60" s="37"/>
      <c r="AA60" s="37"/>
      <c r="AB60" s="352">
        <f t="shared" si="7"/>
        <v>0</v>
      </c>
      <c r="AC60" s="195"/>
      <c r="AD60" s="37"/>
      <c r="AE60" s="37"/>
      <c r="AF60" s="172">
        <f t="shared" si="8"/>
        <v>0</v>
      </c>
      <c r="AG60" s="195"/>
      <c r="AH60" s="37"/>
      <c r="AI60" s="325"/>
      <c r="AJ60" s="37"/>
      <c r="AK60" s="37"/>
      <c r="AL60" s="405">
        <f t="shared" si="9"/>
        <v>0</v>
      </c>
      <c r="AM60" s="195"/>
      <c r="AN60" s="37"/>
      <c r="AO60" s="325"/>
      <c r="AP60" s="37"/>
      <c r="AQ60" s="37"/>
      <c r="AR60" s="173">
        <f t="shared" si="10"/>
        <v>0</v>
      </c>
      <c r="AS60" s="176">
        <f t="shared" si="11"/>
        <v>0</v>
      </c>
    </row>
    <row r="61" spans="1:45" x14ac:dyDescent="0.3">
      <c r="A61" s="6"/>
      <c r="B61" s="63" t="s">
        <v>51</v>
      </c>
      <c r="C61" s="7"/>
      <c r="D61" s="37"/>
      <c r="E61" s="143"/>
      <c r="F61" s="143"/>
      <c r="G61" s="143"/>
      <c r="H61" s="37"/>
      <c r="I61" s="37"/>
      <c r="J61" s="37">
        <f t="shared" si="0"/>
        <v>0</v>
      </c>
      <c r="K61" s="37">
        <f t="shared" si="1"/>
        <v>0</v>
      </c>
      <c r="L61" s="427">
        <f t="shared" si="2"/>
        <v>0</v>
      </c>
      <c r="M61" s="37"/>
      <c r="N61" s="143"/>
      <c r="O61" s="143"/>
      <c r="P61" s="143"/>
      <c r="Q61" s="37"/>
      <c r="R61" s="37"/>
      <c r="S61" s="37">
        <f t="shared" si="3"/>
        <v>0</v>
      </c>
      <c r="T61" s="37">
        <f t="shared" si="4"/>
        <v>0</v>
      </c>
      <c r="U61" s="171">
        <f t="shared" si="5"/>
        <v>0</v>
      </c>
      <c r="V61" s="37"/>
      <c r="W61" s="37"/>
      <c r="X61" s="205">
        <f t="shared" si="6"/>
        <v>0</v>
      </c>
      <c r="Y61" s="37"/>
      <c r="Z61" s="37"/>
      <c r="AA61" s="37"/>
      <c r="AB61" s="352">
        <f t="shared" si="7"/>
        <v>0</v>
      </c>
      <c r="AC61" s="195"/>
      <c r="AD61" s="37"/>
      <c r="AE61" s="37"/>
      <c r="AF61" s="172">
        <f t="shared" si="8"/>
        <v>0</v>
      </c>
      <c r="AG61" s="195"/>
      <c r="AH61" s="37"/>
      <c r="AI61" s="325"/>
      <c r="AJ61" s="37"/>
      <c r="AK61" s="37"/>
      <c r="AL61" s="405">
        <f t="shared" si="9"/>
        <v>0</v>
      </c>
      <c r="AM61" s="195"/>
      <c r="AN61" s="37"/>
      <c r="AO61" s="325"/>
      <c r="AP61" s="37"/>
      <c r="AQ61" s="37"/>
      <c r="AR61" s="173">
        <f t="shared" si="10"/>
        <v>0</v>
      </c>
      <c r="AS61" s="176">
        <f t="shared" si="11"/>
        <v>0</v>
      </c>
    </row>
    <row r="62" spans="1:45" x14ac:dyDescent="0.3">
      <c r="A62" s="66">
        <v>50</v>
      </c>
      <c r="B62" s="18" t="s">
        <v>52</v>
      </c>
      <c r="C62" s="19" t="s">
        <v>12</v>
      </c>
      <c r="D62" s="37"/>
      <c r="E62" s="143"/>
      <c r="F62" s="143"/>
      <c r="G62" s="143"/>
      <c r="H62" s="37"/>
      <c r="I62" s="37"/>
      <c r="J62" s="37">
        <f t="shared" si="0"/>
        <v>0</v>
      </c>
      <c r="K62" s="37">
        <f t="shared" si="1"/>
        <v>0</v>
      </c>
      <c r="L62" s="427">
        <f t="shared" si="2"/>
        <v>0</v>
      </c>
      <c r="M62" s="37"/>
      <c r="N62" s="143"/>
      <c r="O62" s="143"/>
      <c r="P62" s="143"/>
      <c r="Q62" s="37"/>
      <c r="R62" s="37"/>
      <c r="S62" s="37">
        <f t="shared" si="3"/>
        <v>0</v>
      </c>
      <c r="T62" s="37">
        <f t="shared" si="4"/>
        <v>0</v>
      </c>
      <c r="U62" s="171">
        <f t="shared" si="5"/>
        <v>0</v>
      </c>
      <c r="V62" s="37"/>
      <c r="W62" s="37"/>
      <c r="X62" s="205">
        <f t="shared" si="6"/>
        <v>0</v>
      </c>
      <c r="Y62" s="37"/>
      <c r="Z62" s="37"/>
      <c r="AA62" s="37"/>
      <c r="AB62" s="352">
        <f t="shared" si="7"/>
        <v>0</v>
      </c>
      <c r="AC62" s="195"/>
      <c r="AD62" s="37"/>
      <c r="AE62" s="37"/>
      <c r="AF62" s="172">
        <f t="shared" si="8"/>
        <v>0</v>
      </c>
      <c r="AG62" s="195"/>
      <c r="AH62" s="37"/>
      <c r="AI62" s="325"/>
      <c r="AJ62" s="37"/>
      <c r="AK62" s="37"/>
      <c r="AL62" s="405">
        <f t="shared" si="9"/>
        <v>0</v>
      </c>
      <c r="AM62" s="195"/>
      <c r="AN62" s="37"/>
      <c r="AO62" s="325"/>
      <c r="AP62" s="37"/>
      <c r="AQ62" s="37"/>
      <c r="AR62" s="173">
        <f t="shared" si="10"/>
        <v>0</v>
      </c>
      <c r="AS62" s="176">
        <f t="shared" si="11"/>
        <v>0</v>
      </c>
    </row>
    <row r="63" spans="1:45" x14ac:dyDescent="0.3">
      <c r="A63" s="66">
        <v>51</v>
      </c>
      <c r="B63" s="18" t="s">
        <v>189</v>
      </c>
      <c r="C63" s="19" t="s">
        <v>12</v>
      </c>
      <c r="D63" s="434">
        <v>9.5200000000000007E-2</v>
      </c>
      <c r="E63" s="143"/>
      <c r="F63" s="143"/>
      <c r="G63" s="143"/>
      <c r="H63" s="37"/>
      <c r="I63" s="37"/>
      <c r="J63" s="37">
        <f t="shared" si="0"/>
        <v>9.5200000000000007E-2</v>
      </c>
      <c r="K63" s="37">
        <f t="shared" si="1"/>
        <v>0</v>
      </c>
      <c r="L63" s="427">
        <f t="shared" si="2"/>
        <v>9.5200000000000007E-2</v>
      </c>
      <c r="M63" s="434">
        <v>9.5200000000000007E-2</v>
      </c>
      <c r="N63" s="143"/>
      <c r="O63" s="143"/>
      <c r="P63" s="143"/>
      <c r="Q63" s="37"/>
      <c r="R63" s="37"/>
      <c r="S63" s="37">
        <f t="shared" si="3"/>
        <v>9.5200000000000007E-2</v>
      </c>
      <c r="T63" s="37">
        <f t="shared" si="4"/>
        <v>0</v>
      </c>
      <c r="U63" s="171">
        <f t="shared" si="5"/>
        <v>9.5200000000000007E-2</v>
      </c>
      <c r="V63" s="37"/>
      <c r="W63" s="37"/>
      <c r="X63" s="205">
        <f t="shared" si="6"/>
        <v>0</v>
      </c>
      <c r="Y63" s="37"/>
      <c r="Z63" s="37"/>
      <c r="AA63" s="37"/>
      <c r="AB63" s="352">
        <f t="shared" si="7"/>
        <v>0</v>
      </c>
      <c r="AC63" s="195"/>
      <c r="AD63" s="37"/>
      <c r="AE63" s="37"/>
      <c r="AF63" s="172">
        <f t="shared" si="8"/>
        <v>0</v>
      </c>
      <c r="AG63" s="195"/>
      <c r="AH63" s="37"/>
      <c r="AI63" s="325"/>
      <c r="AJ63" s="37"/>
      <c r="AK63" s="37"/>
      <c r="AL63" s="405">
        <f t="shared" si="9"/>
        <v>0</v>
      </c>
      <c r="AM63" s="195"/>
      <c r="AN63" s="37"/>
      <c r="AO63" s="325"/>
      <c r="AP63" s="37"/>
      <c r="AQ63" s="37"/>
      <c r="AR63" s="173">
        <f t="shared" si="10"/>
        <v>0</v>
      </c>
      <c r="AS63" s="176">
        <f t="shared" si="11"/>
        <v>0.19040000000000001</v>
      </c>
    </row>
    <row r="64" spans="1:45" x14ac:dyDescent="0.3">
      <c r="A64" s="66">
        <v>52</v>
      </c>
      <c r="B64" s="18" t="s">
        <v>101</v>
      </c>
      <c r="C64" s="19" t="s">
        <v>12</v>
      </c>
      <c r="D64" s="37"/>
      <c r="E64" s="143"/>
      <c r="F64" s="143"/>
      <c r="G64" s="143"/>
      <c r="H64" s="37"/>
      <c r="I64" s="37"/>
      <c r="J64" s="37">
        <f t="shared" si="0"/>
        <v>0</v>
      </c>
      <c r="K64" s="37">
        <f t="shared" si="1"/>
        <v>0</v>
      </c>
      <c r="L64" s="427">
        <f t="shared" si="2"/>
        <v>0</v>
      </c>
      <c r="M64" s="37"/>
      <c r="N64" s="143"/>
      <c r="O64" s="143"/>
      <c r="P64" s="143"/>
      <c r="Q64" s="37"/>
      <c r="R64" s="37"/>
      <c r="S64" s="37">
        <f t="shared" si="3"/>
        <v>0</v>
      </c>
      <c r="T64" s="37">
        <f t="shared" si="4"/>
        <v>0</v>
      </c>
      <c r="U64" s="171">
        <f t="shared" si="5"/>
        <v>0</v>
      </c>
      <c r="V64" s="37"/>
      <c r="W64" s="37"/>
      <c r="X64" s="205">
        <f t="shared" si="6"/>
        <v>0</v>
      </c>
      <c r="Y64" s="37"/>
      <c r="Z64" s="37"/>
      <c r="AA64" s="37"/>
      <c r="AB64" s="352">
        <f t="shared" si="7"/>
        <v>0</v>
      </c>
      <c r="AC64" s="195"/>
      <c r="AD64" s="37"/>
      <c r="AE64" s="37"/>
      <c r="AF64" s="172">
        <f t="shared" si="8"/>
        <v>0</v>
      </c>
      <c r="AG64" s="195"/>
      <c r="AH64" s="37"/>
      <c r="AI64" s="325"/>
      <c r="AJ64" s="37"/>
      <c r="AK64" s="37"/>
      <c r="AL64" s="405">
        <f t="shared" si="9"/>
        <v>0</v>
      </c>
      <c r="AM64" s="195"/>
      <c r="AN64" s="37"/>
      <c r="AO64" s="325"/>
      <c r="AP64" s="37"/>
      <c r="AQ64" s="37"/>
      <c r="AR64" s="173">
        <f t="shared" si="10"/>
        <v>0</v>
      </c>
      <c r="AS64" s="176">
        <f t="shared" si="11"/>
        <v>0</v>
      </c>
    </row>
    <row r="65" spans="1:45" x14ac:dyDescent="0.3">
      <c r="A65" s="66">
        <v>53</v>
      </c>
      <c r="B65" s="18" t="s">
        <v>215</v>
      </c>
      <c r="C65" s="19" t="s">
        <v>12</v>
      </c>
      <c r="D65" s="37"/>
      <c r="E65" s="143"/>
      <c r="F65" s="143"/>
      <c r="G65" s="143"/>
      <c r="H65" s="37"/>
      <c r="I65" s="37"/>
      <c r="J65" s="37">
        <f t="shared" si="0"/>
        <v>0</v>
      </c>
      <c r="K65" s="37">
        <f t="shared" si="1"/>
        <v>0</v>
      </c>
      <c r="L65" s="427">
        <f t="shared" si="2"/>
        <v>0</v>
      </c>
      <c r="M65" s="37"/>
      <c r="N65" s="143"/>
      <c r="O65" s="143"/>
      <c r="P65" s="143"/>
      <c r="Q65" s="37"/>
      <c r="R65" s="37"/>
      <c r="S65" s="37">
        <f t="shared" si="3"/>
        <v>0</v>
      </c>
      <c r="T65" s="37">
        <f t="shared" si="4"/>
        <v>0</v>
      </c>
      <c r="U65" s="171">
        <f t="shared" si="5"/>
        <v>0</v>
      </c>
      <c r="V65" s="37"/>
      <c r="W65" s="37"/>
      <c r="X65" s="205">
        <f t="shared" si="6"/>
        <v>0</v>
      </c>
      <c r="Y65" s="37"/>
      <c r="Z65" s="37"/>
      <c r="AA65" s="37"/>
      <c r="AB65" s="352">
        <f t="shared" si="7"/>
        <v>0</v>
      </c>
      <c r="AC65" s="195"/>
      <c r="AD65" s="37"/>
      <c r="AE65" s="37"/>
      <c r="AF65" s="172">
        <f t="shared" si="8"/>
        <v>0</v>
      </c>
      <c r="AG65" s="195"/>
      <c r="AH65" s="37"/>
      <c r="AI65" s="325"/>
      <c r="AJ65" s="37"/>
      <c r="AK65" s="37"/>
      <c r="AL65" s="405">
        <f t="shared" si="9"/>
        <v>0</v>
      </c>
      <c r="AM65" s="195"/>
      <c r="AN65" s="37"/>
      <c r="AO65" s="325"/>
      <c r="AP65" s="37"/>
      <c r="AQ65" s="37"/>
      <c r="AR65" s="173">
        <f t="shared" si="10"/>
        <v>0</v>
      </c>
      <c r="AS65" s="176">
        <f t="shared" si="11"/>
        <v>0</v>
      </c>
    </row>
    <row r="66" spans="1:45" x14ac:dyDescent="0.3">
      <c r="A66" s="66">
        <v>54</v>
      </c>
      <c r="B66" s="15" t="s">
        <v>91</v>
      </c>
      <c r="C66" s="24" t="s">
        <v>12</v>
      </c>
      <c r="D66" s="37"/>
      <c r="E66" s="143"/>
      <c r="F66" s="143"/>
      <c r="G66" s="143"/>
      <c r="H66" s="37"/>
      <c r="I66" s="37"/>
      <c r="J66" s="37">
        <f t="shared" si="0"/>
        <v>0</v>
      </c>
      <c r="K66" s="37">
        <f t="shared" si="1"/>
        <v>0</v>
      </c>
      <c r="L66" s="427">
        <f t="shared" si="2"/>
        <v>0</v>
      </c>
      <c r="M66" s="37"/>
      <c r="N66" s="143"/>
      <c r="O66" s="143"/>
      <c r="P66" s="143"/>
      <c r="Q66" s="37"/>
      <c r="R66" s="37"/>
      <c r="S66" s="37">
        <f t="shared" si="3"/>
        <v>0</v>
      </c>
      <c r="T66" s="37">
        <f t="shared" si="4"/>
        <v>0</v>
      </c>
      <c r="U66" s="171">
        <f t="shared" si="5"/>
        <v>0</v>
      </c>
      <c r="V66" s="37"/>
      <c r="W66" s="37"/>
      <c r="X66" s="205">
        <f t="shared" si="6"/>
        <v>0</v>
      </c>
      <c r="Y66" s="37"/>
      <c r="Z66" s="37"/>
      <c r="AA66" s="37"/>
      <c r="AB66" s="352">
        <f t="shared" si="7"/>
        <v>0</v>
      </c>
      <c r="AC66" s="195"/>
      <c r="AD66" s="37"/>
      <c r="AE66" s="37"/>
      <c r="AF66" s="172">
        <f t="shared" si="8"/>
        <v>0</v>
      </c>
      <c r="AG66" s="195"/>
      <c r="AH66" s="37"/>
      <c r="AI66" s="325"/>
      <c r="AJ66" s="37"/>
      <c r="AK66" s="37"/>
      <c r="AL66" s="405">
        <f t="shared" si="9"/>
        <v>0</v>
      </c>
      <c r="AM66" s="195"/>
      <c r="AN66" s="37"/>
      <c r="AO66" s="325"/>
      <c r="AP66" s="37"/>
      <c r="AQ66" s="37"/>
      <c r="AR66" s="173">
        <f t="shared" si="10"/>
        <v>0</v>
      </c>
      <c r="AS66" s="176">
        <f t="shared" si="11"/>
        <v>0</v>
      </c>
    </row>
    <row r="67" spans="1:45" x14ac:dyDescent="0.3">
      <c r="A67" s="66">
        <v>55</v>
      </c>
      <c r="B67" s="328" t="s">
        <v>122</v>
      </c>
      <c r="C67" s="54" t="s">
        <v>12</v>
      </c>
      <c r="D67" s="37"/>
      <c r="E67" s="143"/>
      <c r="F67" s="143"/>
      <c r="G67" s="143"/>
      <c r="H67" s="37"/>
      <c r="I67" s="37"/>
      <c r="J67" s="37">
        <f t="shared" si="0"/>
        <v>0</v>
      </c>
      <c r="K67" s="37">
        <f t="shared" si="1"/>
        <v>0</v>
      </c>
      <c r="L67" s="427">
        <f t="shared" si="2"/>
        <v>0</v>
      </c>
      <c r="M67" s="37"/>
      <c r="N67" s="143"/>
      <c r="O67" s="143"/>
      <c r="P67" s="143"/>
      <c r="Q67" s="37"/>
      <c r="R67" s="37"/>
      <c r="S67" s="37">
        <f t="shared" si="3"/>
        <v>0</v>
      </c>
      <c r="T67" s="37">
        <f t="shared" si="4"/>
        <v>0</v>
      </c>
      <c r="U67" s="171">
        <f t="shared" si="5"/>
        <v>0</v>
      </c>
      <c r="V67" s="37"/>
      <c r="W67" s="37"/>
      <c r="X67" s="205">
        <f t="shared" si="6"/>
        <v>0</v>
      </c>
      <c r="Y67" s="37"/>
      <c r="Z67" s="37"/>
      <c r="AA67" s="37"/>
      <c r="AB67" s="352">
        <f t="shared" si="7"/>
        <v>0</v>
      </c>
      <c r="AC67" s="195"/>
      <c r="AD67" s="37"/>
      <c r="AE67" s="37"/>
      <c r="AF67" s="172">
        <f t="shared" si="8"/>
        <v>0</v>
      </c>
      <c r="AG67" s="195"/>
      <c r="AH67" s="37"/>
      <c r="AI67" s="325"/>
      <c r="AJ67" s="37"/>
      <c r="AK67" s="37"/>
      <c r="AL67" s="405">
        <f t="shared" si="9"/>
        <v>0</v>
      </c>
      <c r="AM67" s="195"/>
      <c r="AN67" s="37"/>
      <c r="AO67" s="325"/>
      <c r="AP67" s="37"/>
      <c r="AQ67" s="37"/>
      <c r="AR67" s="173">
        <f t="shared" si="10"/>
        <v>0</v>
      </c>
      <c r="AS67" s="176">
        <f t="shared" si="11"/>
        <v>0</v>
      </c>
    </row>
    <row r="68" spans="1:45" x14ac:dyDescent="0.3">
      <c r="A68" s="66">
        <v>56</v>
      </c>
      <c r="B68" s="18" t="s">
        <v>53</v>
      </c>
      <c r="C68" s="19" t="s">
        <v>12</v>
      </c>
      <c r="D68" s="37"/>
      <c r="E68" s="143"/>
      <c r="F68" s="143"/>
      <c r="G68" s="143"/>
      <c r="H68" s="37"/>
      <c r="I68" s="37"/>
      <c r="J68" s="37">
        <f t="shared" si="0"/>
        <v>0</v>
      </c>
      <c r="K68" s="37">
        <f t="shared" si="1"/>
        <v>0</v>
      </c>
      <c r="L68" s="427">
        <f t="shared" si="2"/>
        <v>0</v>
      </c>
      <c r="M68" s="37"/>
      <c r="N68" s="143"/>
      <c r="O68" s="143"/>
      <c r="P68" s="143"/>
      <c r="Q68" s="37"/>
      <c r="R68" s="37"/>
      <c r="S68" s="37">
        <f t="shared" si="3"/>
        <v>0</v>
      </c>
      <c r="T68" s="37">
        <f t="shared" si="4"/>
        <v>0</v>
      </c>
      <c r="U68" s="171">
        <f t="shared" si="5"/>
        <v>0</v>
      </c>
      <c r="V68" s="37"/>
      <c r="W68" s="37"/>
      <c r="X68" s="205">
        <f t="shared" si="6"/>
        <v>0</v>
      </c>
      <c r="Y68" s="37"/>
      <c r="Z68" s="37"/>
      <c r="AA68" s="37"/>
      <c r="AB68" s="352">
        <f t="shared" si="7"/>
        <v>0</v>
      </c>
      <c r="AC68" s="195"/>
      <c r="AD68" s="37"/>
      <c r="AE68" s="37"/>
      <c r="AF68" s="172">
        <f t="shared" si="8"/>
        <v>0</v>
      </c>
      <c r="AG68" s="195"/>
      <c r="AH68" s="37"/>
      <c r="AI68" s="325"/>
      <c r="AJ68" s="37"/>
      <c r="AK68" s="37"/>
      <c r="AL68" s="405">
        <f t="shared" si="9"/>
        <v>0</v>
      </c>
      <c r="AM68" s="195"/>
      <c r="AN68" s="37"/>
      <c r="AO68" s="325"/>
      <c r="AP68" s="37"/>
      <c r="AQ68" s="37"/>
      <c r="AR68" s="173">
        <f t="shared" si="10"/>
        <v>0</v>
      </c>
      <c r="AS68" s="176">
        <f t="shared" si="11"/>
        <v>0</v>
      </c>
    </row>
    <row r="69" spans="1:45" x14ac:dyDescent="0.3">
      <c r="A69" s="66">
        <v>57</v>
      </c>
      <c r="B69" s="15" t="s">
        <v>54</v>
      </c>
      <c r="C69" s="16" t="s">
        <v>12</v>
      </c>
      <c r="D69" s="37"/>
      <c r="E69" s="143"/>
      <c r="F69" s="143"/>
      <c r="G69" s="143"/>
      <c r="H69" s="37"/>
      <c r="I69" s="37"/>
      <c r="J69" s="37">
        <f t="shared" si="0"/>
        <v>0</v>
      </c>
      <c r="K69" s="37">
        <f t="shared" si="1"/>
        <v>0</v>
      </c>
      <c r="L69" s="427">
        <f t="shared" si="2"/>
        <v>0</v>
      </c>
      <c r="M69" s="37"/>
      <c r="N69" s="143"/>
      <c r="O69" s="143"/>
      <c r="P69" s="143"/>
      <c r="Q69" s="37"/>
      <c r="R69" s="37"/>
      <c r="S69" s="37">
        <f t="shared" si="3"/>
        <v>0</v>
      </c>
      <c r="T69" s="37">
        <f t="shared" si="4"/>
        <v>0</v>
      </c>
      <c r="U69" s="171">
        <f t="shared" si="5"/>
        <v>0</v>
      </c>
      <c r="V69" s="37"/>
      <c r="W69" s="37"/>
      <c r="X69" s="205">
        <f t="shared" si="6"/>
        <v>0</v>
      </c>
      <c r="Y69" s="37"/>
      <c r="Z69" s="37"/>
      <c r="AA69" s="37"/>
      <c r="AB69" s="352">
        <f t="shared" si="7"/>
        <v>0</v>
      </c>
      <c r="AC69" s="195"/>
      <c r="AD69" s="37"/>
      <c r="AE69" s="37"/>
      <c r="AF69" s="172">
        <f t="shared" si="8"/>
        <v>0</v>
      </c>
      <c r="AG69" s="195"/>
      <c r="AH69" s="37"/>
      <c r="AI69" s="325"/>
      <c r="AJ69" s="37"/>
      <c r="AK69" s="37"/>
      <c r="AL69" s="405">
        <f t="shared" si="9"/>
        <v>0</v>
      </c>
      <c r="AM69" s="195"/>
      <c r="AN69" s="37"/>
      <c r="AO69" s="325"/>
      <c r="AP69" s="37"/>
      <c r="AQ69" s="37"/>
      <c r="AR69" s="173">
        <f t="shared" si="10"/>
        <v>0</v>
      </c>
      <c r="AS69" s="176">
        <f t="shared" si="11"/>
        <v>0</v>
      </c>
    </row>
    <row r="70" spans="1:45" x14ac:dyDescent="0.3">
      <c r="A70" s="66">
        <v>58</v>
      </c>
      <c r="B70" s="15" t="s">
        <v>55</v>
      </c>
      <c r="C70" s="16" t="s">
        <v>12</v>
      </c>
      <c r="D70" s="37"/>
      <c r="E70" s="143"/>
      <c r="F70" s="143"/>
      <c r="G70" s="143"/>
      <c r="H70" s="37"/>
      <c r="I70" s="37"/>
      <c r="J70" s="37">
        <f t="shared" si="0"/>
        <v>0</v>
      </c>
      <c r="K70" s="37">
        <f t="shared" si="1"/>
        <v>0</v>
      </c>
      <c r="L70" s="427">
        <f t="shared" si="2"/>
        <v>0</v>
      </c>
      <c r="M70" s="37"/>
      <c r="N70" s="143"/>
      <c r="O70" s="143"/>
      <c r="P70" s="143"/>
      <c r="Q70" s="37"/>
      <c r="R70" s="37"/>
      <c r="S70" s="37">
        <f t="shared" si="3"/>
        <v>0</v>
      </c>
      <c r="T70" s="37">
        <f t="shared" si="4"/>
        <v>0</v>
      </c>
      <c r="U70" s="171">
        <f t="shared" si="5"/>
        <v>0</v>
      </c>
      <c r="V70" s="37"/>
      <c r="W70" s="37"/>
      <c r="X70" s="205">
        <f t="shared" si="6"/>
        <v>0</v>
      </c>
      <c r="Y70" s="37"/>
      <c r="Z70" s="37"/>
      <c r="AA70" s="37"/>
      <c r="AB70" s="352">
        <f t="shared" si="7"/>
        <v>0</v>
      </c>
      <c r="AC70" s="195"/>
      <c r="AD70" s="37"/>
      <c r="AE70" s="37"/>
      <c r="AF70" s="172">
        <f t="shared" si="8"/>
        <v>0</v>
      </c>
      <c r="AG70" s="195"/>
      <c r="AH70" s="37"/>
      <c r="AI70" s="325"/>
      <c r="AJ70" s="37"/>
      <c r="AK70" s="37"/>
      <c r="AL70" s="405">
        <f t="shared" si="9"/>
        <v>0</v>
      </c>
      <c r="AM70" s="195"/>
      <c r="AN70" s="37"/>
      <c r="AO70" s="325"/>
      <c r="AP70" s="37"/>
      <c r="AQ70" s="37"/>
      <c r="AR70" s="173">
        <f t="shared" si="10"/>
        <v>0</v>
      </c>
      <c r="AS70" s="176">
        <f t="shared" si="11"/>
        <v>0</v>
      </c>
    </row>
    <row r="71" spans="1:45" x14ac:dyDescent="0.3">
      <c r="A71" s="66">
        <v>59</v>
      </c>
      <c r="B71" s="15" t="s">
        <v>56</v>
      </c>
      <c r="C71" s="16" t="s">
        <v>12</v>
      </c>
      <c r="D71" s="37"/>
      <c r="E71" s="143"/>
      <c r="F71" s="143"/>
      <c r="G71" s="143"/>
      <c r="H71" s="37"/>
      <c r="I71" s="37"/>
      <c r="J71" s="37">
        <f t="shared" si="0"/>
        <v>0</v>
      </c>
      <c r="K71" s="37">
        <f t="shared" si="1"/>
        <v>0</v>
      </c>
      <c r="L71" s="427">
        <f t="shared" si="2"/>
        <v>0</v>
      </c>
      <c r="M71" s="37"/>
      <c r="N71" s="143"/>
      <c r="O71" s="143"/>
      <c r="P71" s="143"/>
      <c r="Q71" s="37"/>
      <c r="R71" s="37"/>
      <c r="S71" s="37">
        <f t="shared" si="3"/>
        <v>0</v>
      </c>
      <c r="T71" s="37">
        <f t="shared" si="4"/>
        <v>0</v>
      </c>
      <c r="U71" s="171">
        <f t="shared" si="5"/>
        <v>0</v>
      </c>
      <c r="V71" s="37"/>
      <c r="W71" s="37"/>
      <c r="X71" s="205">
        <f t="shared" si="6"/>
        <v>0</v>
      </c>
      <c r="Y71" s="37"/>
      <c r="Z71" s="37"/>
      <c r="AA71" s="37"/>
      <c r="AB71" s="352">
        <f t="shared" si="7"/>
        <v>0</v>
      </c>
      <c r="AC71" s="395">
        <v>3.0000000000000001E-3</v>
      </c>
      <c r="AD71" s="37"/>
      <c r="AE71" s="37"/>
      <c r="AF71" s="172">
        <f t="shared" si="8"/>
        <v>3.0000000000000001E-3</v>
      </c>
      <c r="AG71" s="395">
        <v>3.0000000000000001E-3</v>
      </c>
      <c r="AH71" s="37"/>
      <c r="AI71" s="325"/>
      <c r="AJ71" s="37"/>
      <c r="AK71" s="37"/>
      <c r="AL71" s="405">
        <f t="shared" si="9"/>
        <v>3.0000000000000001E-3</v>
      </c>
      <c r="AM71" s="395">
        <v>3.0000000000000001E-3</v>
      </c>
      <c r="AN71" s="37"/>
      <c r="AO71" s="325"/>
      <c r="AP71" s="37"/>
      <c r="AQ71" s="37"/>
      <c r="AR71" s="173">
        <f t="shared" si="10"/>
        <v>0</v>
      </c>
      <c r="AS71" s="176">
        <f t="shared" si="11"/>
        <v>6.0000000000000001E-3</v>
      </c>
    </row>
    <row r="72" spans="1:45" x14ac:dyDescent="0.3">
      <c r="A72" s="66">
        <v>60</v>
      </c>
      <c r="B72" s="328" t="s">
        <v>108</v>
      </c>
      <c r="C72" s="54" t="s">
        <v>12</v>
      </c>
      <c r="D72" s="37"/>
      <c r="E72" s="143"/>
      <c r="F72" s="143"/>
      <c r="G72" s="143"/>
      <c r="H72" s="37"/>
      <c r="I72" s="37"/>
      <c r="J72" s="37">
        <f t="shared" ref="J72:J135" si="12">(I72+H72+E72+D72+G72)*$J$5</f>
        <v>0</v>
      </c>
      <c r="K72" s="37">
        <f t="shared" ref="K72:K135" si="13">(I72+H72+G72+D72+F72)*$K$5</f>
        <v>0</v>
      </c>
      <c r="L72" s="427">
        <f t="shared" ref="L72:L135" si="14">J72+K72</f>
        <v>0</v>
      </c>
      <c r="M72" s="37"/>
      <c r="N72" s="143"/>
      <c r="O72" s="143"/>
      <c r="P72" s="143"/>
      <c r="Q72" s="37"/>
      <c r="R72" s="37"/>
      <c r="S72" s="37">
        <f t="shared" ref="S72:S135" si="15">(M72+N72+P72+Q72+R72)*$S$5</f>
        <v>0</v>
      </c>
      <c r="T72" s="37">
        <f t="shared" ref="T72:T135" si="16">(M72+O72+P72+Q72+R72)*$T$5</f>
        <v>0</v>
      </c>
      <c r="U72" s="171">
        <f t="shared" ref="U72:U135" si="17">S72+T72</f>
        <v>0</v>
      </c>
      <c r="V72" s="37"/>
      <c r="W72" s="37"/>
      <c r="X72" s="205">
        <f t="shared" ref="X72:X135" si="18">(W72+V72)*$X$5</f>
        <v>0</v>
      </c>
      <c r="Y72" s="37"/>
      <c r="Z72" s="37"/>
      <c r="AA72" s="37"/>
      <c r="AB72" s="352">
        <f t="shared" ref="AB72:AB135" si="19">(AA72+Z72+Y72)*$AB$5</f>
        <v>0</v>
      </c>
      <c r="AC72" s="195"/>
      <c r="AD72" s="37"/>
      <c r="AE72" s="37"/>
      <c r="AF72" s="172">
        <f t="shared" ref="AF72:AF135" si="20">(AC72+AD72+AE72)*$AF$5</f>
        <v>0</v>
      </c>
      <c r="AG72" s="195"/>
      <c r="AH72" s="37"/>
      <c r="AI72" s="325"/>
      <c r="AJ72" s="37"/>
      <c r="AK72" s="37"/>
      <c r="AL72" s="405">
        <f t="shared" ref="AL72:AL135" si="21">(AG72+AJ72+AK72)*$AL$5</f>
        <v>0</v>
      </c>
      <c r="AM72" s="195"/>
      <c r="AN72" s="37"/>
      <c r="AO72" s="325"/>
      <c r="AP72" s="37"/>
      <c r="AQ72" s="37"/>
      <c r="AR72" s="173">
        <f t="shared" ref="AR72:AR135" si="22">(AQ72+AP72+AO72+AN72+AM72)*$AR$5</f>
        <v>0</v>
      </c>
      <c r="AS72" s="176">
        <f t="shared" ref="AS72:AS135" si="23">AR72+AL72+AF72+AB72+X72+U72+L72</f>
        <v>0</v>
      </c>
    </row>
    <row r="73" spans="1:45" x14ac:dyDescent="0.3">
      <c r="A73" s="14"/>
      <c r="B73" s="253" t="s">
        <v>194</v>
      </c>
      <c r="C73" s="7"/>
      <c r="D73" s="37"/>
      <c r="E73" s="143"/>
      <c r="F73" s="143"/>
      <c r="G73" s="143"/>
      <c r="H73" s="37"/>
      <c r="I73" s="37"/>
      <c r="J73" s="37">
        <f t="shared" si="12"/>
        <v>0</v>
      </c>
      <c r="K73" s="37">
        <f t="shared" si="13"/>
        <v>0</v>
      </c>
      <c r="L73" s="427">
        <f t="shared" si="14"/>
        <v>0</v>
      </c>
      <c r="M73" s="37"/>
      <c r="N73" s="143"/>
      <c r="O73" s="143"/>
      <c r="P73" s="143"/>
      <c r="Q73" s="37"/>
      <c r="R73" s="37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37"/>
      <c r="W73" s="37"/>
      <c r="X73" s="205">
        <f t="shared" si="18"/>
        <v>0</v>
      </c>
      <c r="Y73" s="37"/>
      <c r="Z73" s="37"/>
      <c r="AA73" s="37"/>
      <c r="AB73" s="352">
        <f t="shared" si="19"/>
        <v>0</v>
      </c>
      <c r="AC73" s="195"/>
      <c r="AD73" s="37"/>
      <c r="AE73" s="37"/>
      <c r="AF73" s="172">
        <f t="shared" si="20"/>
        <v>0</v>
      </c>
      <c r="AG73" s="195"/>
      <c r="AH73" s="37"/>
      <c r="AI73" s="325"/>
      <c r="AJ73" s="37"/>
      <c r="AK73" s="37"/>
      <c r="AL73" s="405">
        <f t="shared" si="21"/>
        <v>0</v>
      </c>
      <c r="AM73" s="195"/>
      <c r="AN73" s="37"/>
      <c r="AO73" s="325"/>
      <c r="AP73" s="37"/>
      <c r="AQ73" s="37"/>
      <c r="AR73" s="173">
        <f t="shared" si="22"/>
        <v>0</v>
      </c>
      <c r="AS73" s="176">
        <f t="shared" si="23"/>
        <v>0</v>
      </c>
    </row>
    <row r="74" spans="1:45" x14ac:dyDescent="0.3">
      <c r="A74" s="14">
        <v>61</v>
      </c>
      <c r="B74" s="15" t="s">
        <v>57</v>
      </c>
      <c r="C74" s="16" t="s">
        <v>12</v>
      </c>
      <c r="D74" s="37"/>
      <c r="E74" s="143"/>
      <c r="F74" s="143"/>
      <c r="G74" s="143"/>
      <c r="H74" s="427">
        <v>5.0000000000000001E-4</v>
      </c>
      <c r="I74" s="37"/>
      <c r="J74" s="37">
        <f t="shared" si="12"/>
        <v>5.0000000000000001E-4</v>
      </c>
      <c r="K74" s="37">
        <f t="shared" si="13"/>
        <v>0</v>
      </c>
      <c r="L74" s="427">
        <f t="shared" si="14"/>
        <v>5.0000000000000001E-4</v>
      </c>
      <c r="M74" s="37"/>
      <c r="N74" s="143"/>
      <c r="O74" s="143"/>
      <c r="P74" s="143"/>
      <c r="Q74" s="427">
        <v>5.0000000000000001E-4</v>
      </c>
      <c r="R74" s="37"/>
      <c r="S74" s="37">
        <f t="shared" si="15"/>
        <v>5.0000000000000001E-4</v>
      </c>
      <c r="T74" s="37">
        <f t="shared" si="16"/>
        <v>0</v>
      </c>
      <c r="U74" s="171">
        <f t="shared" si="17"/>
        <v>5.0000000000000001E-4</v>
      </c>
      <c r="V74" s="37"/>
      <c r="W74" s="172">
        <v>5.0000000000000001E-4</v>
      </c>
      <c r="X74" s="205">
        <f t="shared" si="18"/>
        <v>5.0000000000000001E-4</v>
      </c>
      <c r="Y74" s="37"/>
      <c r="Z74" s="37"/>
      <c r="AA74" s="37"/>
      <c r="AB74" s="352">
        <f t="shared" si="19"/>
        <v>0</v>
      </c>
      <c r="AC74" s="195"/>
      <c r="AD74" s="172">
        <v>5.0000000000000001E-4</v>
      </c>
      <c r="AE74" s="37"/>
      <c r="AF74" s="172">
        <f t="shared" si="20"/>
        <v>5.0000000000000001E-4</v>
      </c>
      <c r="AG74" s="195"/>
      <c r="AH74" s="37"/>
      <c r="AI74" s="325"/>
      <c r="AJ74" s="37"/>
      <c r="AK74" s="37"/>
      <c r="AL74" s="405">
        <f t="shared" si="21"/>
        <v>0</v>
      </c>
      <c r="AM74" s="195"/>
      <c r="AN74" s="37"/>
      <c r="AO74" s="325"/>
      <c r="AP74" s="37"/>
      <c r="AQ74" s="37"/>
      <c r="AR74" s="173">
        <f t="shared" si="22"/>
        <v>0</v>
      </c>
      <c r="AS74" s="176">
        <f t="shared" si="23"/>
        <v>2E-3</v>
      </c>
    </row>
    <row r="75" spans="1:45" x14ac:dyDescent="0.3">
      <c r="A75" s="14">
        <v>62</v>
      </c>
      <c r="B75" s="15" t="s">
        <v>58</v>
      </c>
      <c r="C75" s="16" t="s">
        <v>12</v>
      </c>
      <c r="D75" s="37"/>
      <c r="E75" s="143"/>
      <c r="F75" s="143"/>
      <c r="G75" s="143"/>
      <c r="H75" s="37"/>
      <c r="I75" s="37"/>
      <c r="J75" s="37">
        <f t="shared" si="12"/>
        <v>0</v>
      </c>
      <c r="K75" s="37">
        <f t="shared" si="13"/>
        <v>0</v>
      </c>
      <c r="L75" s="427">
        <f t="shared" si="14"/>
        <v>0</v>
      </c>
      <c r="M75" s="37"/>
      <c r="N75" s="143"/>
      <c r="O75" s="143"/>
      <c r="P75" s="143"/>
      <c r="Q75" s="37"/>
      <c r="R75" s="37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37"/>
      <c r="W75" s="37"/>
      <c r="X75" s="205">
        <f t="shared" si="18"/>
        <v>0</v>
      </c>
      <c r="Y75" s="37"/>
      <c r="Z75" s="37"/>
      <c r="AA75" s="37"/>
      <c r="AB75" s="352">
        <f t="shared" si="19"/>
        <v>0</v>
      </c>
      <c r="AC75" s="195"/>
      <c r="AD75" s="37"/>
      <c r="AE75" s="37"/>
      <c r="AF75" s="172">
        <f t="shared" si="20"/>
        <v>0</v>
      </c>
      <c r="AG75" s="195"/>
      <c r="AH75" s="37"/>
      <c r="AI75" s="325"/>
      <c r="AJ75" s="37"/>
      <c r="AK75" s="37"/>
      <c r="AL75" s="405">
        <f t="shared" si="21"/>
        <v>0</v>
      </c>
      <c r="AM75" s="195"/>
      <c r="AN75" s="37"/>
      <c r="AO75" s="325"/>
      <c r="AP75" s="37"/>
      <c r="AQ75" s="37"/>
      <c r="AR75" s="173">
        <f t="shared" si="22"/>
        <v>0</v>
      </c>
      <c r="AS75" s="176">
        <f t="shared" si="23"/>
        <v>0</v>
      </c>
    </row>
    <row r="76" spans="1:45" x14ac:dyDescent="0.3">
      <c r="A76" s="14">
        <v>63</v>
      </c>
      <c r="B76" s="15" t="s">
        <v>59</v>
      </c>
      <c r="C76" s="16" t="s">
        <v>12</v>
      </c>
      <c r="D76" s="37"/>
      <c r="E76" s="143"/>
      <c r="F76" s="143"/>
      <c r="G76" s="143"/>
      <c r="H76" s="37"/>
      <c r="I76" s="37"/>
      <c r="J76" s="37">
        <f t="shared" si="12"/>
        <v>0</v>
      </c>
      <c r="K76" s="37">
        <f t="shared" si="13"/>
        <v>0</v>
      </c>
      <c r="L76" s="427">
        <f t="shared" si="14"/>
        <v>0</v>
      </c>
      <c r="M76" s="37"/>
      <c r="N76" s="143"/>
      <c r="O76" s="143"/>
      <c r="P76" s="143"/>
      <c r="Q76" s="37"/>
      <c r="R76" s="37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37"/>
      <c r="W76" s="37"/>
      <c r="X76" s="205">
        <f t="shared" si="18"/>
        <v>0</v>
      </c>
      <c r="Y76" s="37"/>
      <c r="Z76" s="37"/>
      <c r="AA76" s="37"/>
      <c r="AB76" s="352">
        <f t="shared" si="19"/>
        <v>0</v>
      </c>
      <c r="AC76" s="195"/>
      <c r="AD76" s="37"/>
      <c r="AE76" s="37"/>
      <c r="AF76" s="172">
        <f t="shared" si="20"/>
        <v>0</v>
      </c>
      <c r="AG76" s="195"/>
      <c r="AH76" s="37"/>
      <c r="AI76" s="325"/>
      <c r="AJ76" s="37"/>
      <c r="AK76" s="37"/>
      <c r="AL76" s="405">
        <f t="shared" si="21"/>
        <v>0</v>
      </c>
      <c r="AM76" s="195"/>
      <c r="AN76" s="37"/>
      <c r="AO76" s="325"/>
      <c r="AP76" s="37"/>
      <c r="AQ76" s="37"/>
      <c r="AR76" s="173">
        <f t="shared" si="22"/>
        <v>0</v>
      </c>
      <c r="AS76" s="176">
        <f t="shared" si="23"/>
        <v>0</v>
      </c>
    </row>
    <row r="77" spans="1:45" x14ac:dyDescent="0.3">
      <c r="A77" s="14">
        <v>64</v>
      </c>
      <c r="B77" s="15" t="s">
        <v>60</v>
      </c>
      <c r="C77" s="16" t="s">
        <v>12</v>
      </c>
      <c r="D77" s="37"/>
      <c r="E77" s="143"/>
      <c r="F77" s="143"/>
      <c r="G77" s="143"/>
      <c r="H77" s="37"/>
      <c r="I77" s="37"/>
      <c r="J77" s="37">
        <f t="shared" si="12"/>
        <v>0</v>
      </c>
      <c r="K77" s="37">
        <f t="shared" si="13"/>
        <v>0</v>
      </c>
      <c r="L77" s="427">
        <f t="shared" si="14"/>
        <v>0</v>
      </c>
      <c r="M77" s="37"/>
      <c r="N77" s="143"/>
      <c r="O77" s="143"/>
      <c r="P77" s="143"/>
      <c r="Q77" s="37"/>
      <c r="R77" s="37"/>
      <c r="S77" s="37">
        <f t="shared" si="15"/>
        <v>0</v>
      </c>
      <c r="T77" s="37">
        <f t="shared" si="16"/>
        <v>0</v>
      </c>
      <c r="U77" s="171">
        <f t="shared" si="17"/>
        <v>0</v>
      </c>
      <c r="V77" s="37"/>
      <c r="W77" s="37"/>
      <c r="X77" s="205">
        <f t="shared" si="18"/>
        <v>0</v>
      </c>
      <c r="Y77" s="37"/>
      <c r="Z77" s="37"/>
      <c r="AA77" s="37"/>
      <c r="AB77" s="352">
        <f t="shared" si="19"/>
        <v>0</v>
      </c>
      <c r="AC77" s="195"/>
      <c r="AD77" s="37"/>
      <c r="AE77" s="37"/>
      <c r="AF77" s="172">
        <f t="shared" si="20"/>
        <v>0</v>
      </c>
      <c r="AG77" s="195"/>
      <c r="AH77" s="37"/>
      <c r="AI77" s="325"/>
      <c r="AJ77" s="37"/>
      <c r="AK77" s="37"/>
      <c r="AL77" s="405">
        <f t="shared" si="21"/>
        <v>0</v>
      </c>
      <c r="AM77" s="195"/>
      <c r="AN77" s="37"/>
      <c r="AO77" s="325"/>
      <c r="AP77" s="37"/>
      <c r="AQ77" s="37"/>
      <c r="AR77" s="173">
        <f t="shared" si="22"/>
        <v>0</v>
      </c>
      <c r="AS77" s="176">
        <f t="shared" si="23"/>
        <v>0</v>
      </c>
    </row>
    <row r="78" spans="1:45" x14ac:dyDescent="0.3">
      <c r="A78" s="14">
        <v>65</v>
      </c>
      <c r="B78" s="15" t="s">
        <v>191</v>
      </c>
      <c r="C78" s="16" t="s">
        <v>12</v>
      </c>
      <c r="D78" s="37"/>
      <c r="E78" s="143"/>
      <c r="F78" s="143"/>
      <c r="G78" s="143"/>
      <c r="H78" s="37"/>
      <c r="I78" s="37"/>
      <c r="J78" s="37">
        <f t="shared" si="12"/>
        <v>0</v>
      </c>
      <c r="K78" s="37">
        <f t="shared" si="13"/>
        <v>0</v>
      </c>
      <c r="L78" s="427">
        <f t="shared" si="14"/>
        <v>0</v>
      </c>
      <c r="M78" s="37"/>
      <c r="N78" s="143"/>
      <c r="O78" s="143"/>
      <c r="P78" s="143"/>
      <c r="Q78" s="37"/>
      <c r="R78" s="37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37"/>
      <c r="W78" s="37"/>
      <c r="X78" s="205">
        <f t="shared" si="18"/>
        <v>0</v>
      </c>
      <c r="Y78" s="37"/>
      <c r="Z78" s="37"/>
      <c r="AA78" s="37"/>
      <c r="AB78" s="352">
        <f t="shared" si="19"/>
        <v>0</v>
      </c>
      <c r="AC78" s="195"/>
      <c r="AD78" s="37"/>
      <c r="AE78" s="37"/>
      <c r="AF78" s="172">
        <f t="shared" si="20"/>
        <v>0</v>
      </c>
      <c r="AG78" s="195"/>
      <c r="AH78" s="37"/>
      <c r="AI78" s="325"/>
      <c r="AJ78" s="37"/>
      <c r="AK78" s="37"/>
      <c r="AL78" s="405">
        <f t="shared" si="21"/>
        <v>0</v>
      </c>
      <c r="AM78" s="195"/>
      <c r="AN78" s="37"/>
      <c r="AO78" s="325"/>
      <c r="AP78" s="37"/>
      <c r="AQ78" s="37"/>
      <c r="AR78" s="173">
        <f t="shared" si="22"/>
        <v>0</v>
      </c>
      <c r="AS78" s="176">
        <f t="shared" si="23"/>
        <v>0</v>
      </c>
    </row>
    <row r="79" spans="1:45" x14ac:dyDescent="0.3">
      <c r="A79" s="14"/>
      <c r="B79" s="253" t="s">
        <v>192</v>
      </c>
      <c r="C79" s="7"/>
      <c r="D79" s="37"/>
      <c r="E79" s="143"/>
      <c r="F79" s="143"/>
      <c r="G79" s="143"/>
      <c r="H79" s="37"/>
      <c r="I79" s="37"/>
      <c r="J79" s="37">
        <f t="shared" si="12"/>
        <v>0</v>
      </c>
      <c r="K79" s="37">
        <f t="shared" si="13"/>
        <v>0</v>
      </c>
      <c r="L79" s="427">
        <f t="shared" si="14"/>
        <v>0</v>
      </c>
      <c r="M79" s="37"/>
      <c r="N79" s="143"/>
      <c r="O79" s="143"/>
      <c r="P79" s="143"/>
      <c r="Q79" s="37"/>
      <c r="R79" s="37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37"/>
      <c r="W79" s="37"/>
      <c r="X79" s="205">
        <f t="shared" si="18"/>
        <v>0</v>
      </c>
      <c r="Y79" s="37"/>
      <c r="Z79" s="37"/>
      <c r="AA79" s="37"/>
      <c r="AB79" s="352">
        <f t="shared" si="19"/>
        <v>0</v>
      </c>
      <c r="AC79" s="195"/>
      <c r="AD79" s="37"/>
      <c r="AE79" s="37"/>
      <c r="AF79" s="172">
        <f t="shared" si="20"/>
        <v>0</v>
      </c>
      <c r="AG79" s="195"/>
      <c r="AH79" s="37"/>
      <c r="AI79" s="325"/>
      <c r="AJ79" s="37"/>
      <c r="AK79" s="37"/>
      <c r="AL79" s="405">
        <f t="shared" si="21"/>
        <v>0</v>
      </c>
      <c r="AM79" s="195"/>
      <c r="AN79" s="37"/>
      <c r="AO79" s="325"/>
      <c r="AP79" s="37"/>
      <c r="AQ79" s="37"/>
      <c r="AR79" s="173">
        <f t="shared" si="22"/>
        <v>0</v>
      </c>
      <c r="AS79" s="176">
        <f t="shared" si="23"/>
        <v>0</v>
      </c>
    </row>
    <row r="80" spans="1:45" x14ac:dyDescent="0.3">
      <c r="A80" s="14">
        <v>66</v>
      </c>
      <c r="B80" s="18" t="s">
        <v>66</v>
      </c>
      <c r="C80" s="19" t="s">
        <v>12</v>
      </c>
      <c r="D80" s="37"/>
      <c r="E80" s="143"/>
      <c r="F80" s="143"/>
      <c r="G80" s="143"/>
      <c r="H80" s="37"/>
      <c r="I80" s="37"/>
      <c r="J80" s="37">
        <f t="shared" si="12"/>
        <v>0</v>
      </c>
      <c r="K80" s="37">
        <f t="shared" si="13"/>
        <v>0</v>
      </c>
      <c r="L80" s="427">
        <f t="shared" si="14"/>
        <v>0</v>
      </c>
      <c r="M80" s="37"/>
      <c r="N80" s="143"/>
      <c r="O80" s="143"/>
      <c r="P80" s="143"/>
      <c r="Q80" s="37"/>
      <c r="R80" s="37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37"/>
      <c r="W80" s="37"/>
      <c r="X80" s="205">
        <f t="shared" si="18"/>
        <v>0</v>
      </c>
      <c r="Y80" s="37"/>
      <c r="Z80" s="37"/>
      <c r="AA80" s="37"/>
      <c r="AB80" s="352">
        <f t="shared" si="19"/>
        <v>0</v>
      </c>
      <c r="AC80" s="195"/>
      <c r="AD80" s="37"/>
      <c r="AE80" s="37"/>
      <c r="AF80" s="172">
        <f t="shared" si="20"/>
        <v>0</v>
      </c>
      <c r="AG80" s="195"/>
      <c r="AH80" s="37"/>
      <c r="AI80" s="325"/>
      <c r="AJ80" s="37"/>
      <c r="AK80" s="37"/>
      <c r="AL80" s="405">
        <f t="shared" si="21"/>
        <v>0</v>
      </c>
      <c r="AM80" s="195"/>
      <c r="AN80" s="37"/>
      <c r="AO80" s="325"/>
      <c r="AP80" s="37"/>
      <c r="AQ80" s="37"/>
      <c r="AR80" s="173">
        <f t="shared" si="22"/>
        <v>0</v>
      </c>
      <c r="AS80" s="176">
        <f t="shared" si="23"/>
        <v>0</v>
      </c>
    </row>
    <row r="81" spans="1:45" x14ac:dyDescent="0.3">
      <c r="A81" s="14">
        <v>67</v>
      </c>
      <c r="B81" s="18" t="s">
        <v>67</v>
      </c>
      <c r="C81" s="19" t="s">
        <v>12</v>
      </c>
      <c r="D81" s="37"/>
      <c r="E81" s="143"/>
      <c r="F81" s="143"/>
      <c r="G81" s="143"/>
      <c r="H81" s="37"/>
      <c r="I81" s="37"/>
      <c r="J81" s="37">
        <f t="shared" si="12"/>
        <v>0</v>
      </c>
      <c r="K81" s="37">
        <f t="shared" si="13"/>
        <v>0</v>
      </c>
      <c r="L81" s="427">
        <f t="shared" si="14"/>
        <v>0</v>
      </c>
      <c r="M81" s="37"/>
      <c r="N81" s="143"/>
      <c r="O81" s="143"/>
      <c r="P81" s="143"/>
      <c r="Q81" s="37"/>
      <c r="R81" s="37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37"/>
      <c r="W81" s="37"/>
      <c r="X81" s="205">
        <f t="shared" si="18"/>
        <v>0</v>
      </c>
      <c r="Y81" s="37"/>
      <c r="Z81" s="37"/>
      <c r="AA81" s="37"/>
      <c r="AB81" s="352">
        <f t="shared" si="19"/>
        <v>0</v>
      </c>
      <c r="AC81" s="195"/>
      <c r="AD81" s="37"/>
      <c r="AE81" s="37"/>
      <c r="AF81" s="172">
        <f t="shared" si="20"/>
        <v>0</v>
      </c>
      <c r="AG81" s="195"/>
      <c r="AH81" s="37"/>
      <c r="AI81" s="325"/>
      <c r="AJ81" s="418">
        <v>1.0200000000000001E-2</v>
      </c>
      <c r="AK81" s="37"/>
      <c r="AL81" s="405">
        <f t="shared" si="21"/>
        <v>1.0200000000000001E-2</v>
      </c>
      <c r="AM81" s="195"/>
      <c r="AN81" s="37"/>
      <c r="AO81" s="325"/>
      <c r="AP81" s="418">
        <v>1.0200000000000001E-2</v>
      </c>
      <c r="AQ81" s="37"/>
      <c r="AR81" s="173">
        <f t="shared" si="22"/>
        <v>0</v>
      </c>
      <c r="AS81" s="176">
        <f t="shared" si="23"/>
        <v>1.0200000000000001E-2</v>
      </c>
    </row>
    <row r="82" spans="1:45" x14ac:dyDescent="0.3">
      <c r="A82" s="14">
        <v>68</v>
      </c>
      <c r="B82" s="18" t="s">
        <v>68</v>
      </c>
      <c r="C82" s="19" t="s">
        <v>12</v>
      </c>
      <c r="D82" s="37"/>
      <c r="E82" s="143"/>
      <c r="F82" s="143"/>
      <c r="G82" s="143"/>
      <c r="H82" s="37"/>
      <c r="I82" s="37"/>
      <c r="J82" s="37">
        <f t="shared" si="12"/>
        <v>0</v>
      </c>
      <c r="K82" s="37">
        <f t="shared" si="13"/>
        <v>0</v>
      </c>
      <c r="L82" s="427">
        <f t="shared" si="14"/>
        <v>0</v>
      </c>
      <c r="M82" s="37"/>
      <c r="N82" s="143"/>
      <c r="O82" s="143"/>
      <c r="P82" s="143"/>
      <c r="Q82" s="37"/>
      <c r="R82" s="37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37"/>
      <c r="W82" s="37"/>
      <c r="X82" s="205">
        <f t="shared" si="18"/>
        <v>0</v>
      </c>
      <c r="Y82" s="37"/>
      <c r="Z82" s="37"/>
      <c r="AA82" s="37"/>
      <c r="AB82" s="352">
        <f t="shared" si="19"/>
        <v>0</v>
      </c>
      <c r="AC82" s="195"/>
      <c r="AD82" s="37"/>
      <c r="AE82" s="37"/>
      <c r="AF82" s="172">
        <f t="shared" si="20"/>
        <v>0</v>
      </c>
      <c r="AG82" s="195"/>
      <c r="AH82" s="37"/>
      <c r="AI82" s="325"/>
      <c r="AJ82" s="37"/>
      <c r="AK82" s="37"/>
      <c r="AL82" s="405">
        <f t="shared" si="21"/>
        <v>0</v>
      </c>
      <c r="AM82" s="195"/>
      <c r="AN82" s="37"/>
      <c r="AO82" s="325"/>
      <c r="AP82" s="37"/>
      <c r="AQ82" s="37"/>
      <c r="AR82" s="173">
        <f t="shared" si="22"/>
        <v>0</v>
      </c>
      <c r="AS82" s="176">
        <f t="shared" si="23"/>
        <v>0</v>
      </c>
    </row>
    <row r="83" spans="1:45" x14ac:dyDescent="0.3">
      <c r="A83" s="14">
        <v>69</v>
      </c>
      <c r="B83" s="15" t="s">
        <v>69</v>
      </c>
      <c r="C83" s="16" t="s">
        <v>12</v>
      </c>
      <c r="D83" s="37"/>
      <c r="E83" s="143"/>
      <c r="F83" s="143"/>
      <c r="G83" s="143"/>
      <c r="H83" s="37"/>
      <c r="I83" s="37"/>
      <c r="J83" s="37">
        <f t="shared" si="12"/>
        <v>0</v>
      </c>
      <c r="K83" s="37">
        <f t="shared" si="13"/>
        <v>0</v>
      </c>
      <c r="L83" s="427">
        <f t="shared" si="14"/>
        <v>0</v>
      </c>
      <c r="M83" s="37"/>
      <c r="N83" s="143"/>
      <c r="O83" s="143"/>
      <c r="P83" s="143"/>
      <c r="Q83" s="37"/>
      <c r="R83" s="37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37"/>
      <c r="W83" s="37"/>
      <c r="X83" s="205">
        <f t="shared" si="18"/>
        <v>0</v>
      </c>
      <c r="Y83" s="37"/>
      <c r="Z83" s="172">
        <v>2.0400000000000001E-2</v>
      </c>
      <c r="AA83" s="37"/>
      <c r="AB83" s="352">
        <f t="shared" si="19"/>
        <v>2.0400000000000001E-2</v>
      </c>
      <c r="AC83" s="195"/>
      <c r="AD83" s="37"/>
      <c r="AE83" s="37"/>
      <c r="AF83" s="172">
        <f t="shared" si="20"/>
        <v>0</v>
      </c>
      <c r="AG83" s="195"/>
      <c r="AH83" s="37"/>
      <c r="AI83" s="325"/>
      <c r="AJ83" s="418">
        <v>1.0200000000000001E-2</v>
      </c>
      <c r="AK83" s="37"/>
      <c r="AL83" s="405">
        <f t="shared" si="21"/>
        <v>1.0200000000000001E-2</v>
      </c>
      <c r="AM83" s="195"/>
      <c r="AN83" s="37"/>
      <c r="AO83" s="325"/>
      <c r="AP83" s="418">
        <v>1.0200000000000001E-2</v>
      </c>
      <c r="AQ83" s="37"/>
      <c r="AR83" s="173">
        <f t="shared" si="22"/>
        <v>0</v>
      </c>
      <c r="AS83" s="176">
        <f t="shared" si="23"/>
        <v>3.0600000000000002E-2</v>
      </c>
    </row>
    <row r="84" spans="1:45" x14ac:dyDescent="0.3">
      <c r="A84" s="14">
        <v>70</v>
      </c>
      <c r="B84" s="15" t="s">
        <v>70</v>
      </c>
      <c r="C84" s="16" t="s">
        <v>12</v>
      </c>
      <c r="D84" s="37"/>
      <c r="E84" s="143"/>
      <c r="F84" s="143"/>
      <c r="G84" s="143"/>
      <c r="H84" s="37"/>
      <c r="I84" s="37"/>
      <c r="J84" s="37">
        <f t="shared" si="12"/>
        <v>0</v>
      </c>
      <c r="K84" s="37">
        <f t="shared" si="13"/>
        <v>0</v>
      </c>
      <c r="L84" s="427">
        <f t="shared" si="14"/>
        <v>0</v>
      </c>
      <c r="M84" s="37"/>
      <c r="N84" s="143"/>
      <c r="O84" s="143"/>
      <c r="P84" s="143"/>
      <c r="Q84" s="37"/>
      <c r="R84" s="37"/>
      <c r="S84" s="37">
        <f t="shared" si="15"/>
        <v>0</v>
      </c>
      <c r="T84" s="37">
        <f t="shared" si="16"/>
        <v>0</v>
      </c>
      <c r="U84" s="171">
        <f t="shared" si="17"/>
        <v>0</v>
      </c>
      <c r="V84" s="37"/>
      <c r="W84" s="37"/>
      <c r="X84" s="205">
        <f t="shared" si="18"/>
        <v>0</v>
      </c>
      <c r="Y84" s="37"/>
      <c r="Z84" s="37"/>
      <c r="AA84" s="37"/>
      <c r="AB84" s="352">
        <f t="shared" si="19"/>
        <v>0</v>
      </c>
      <c r="AC84" s="195"/>
      <c r="AD84" s="37"/>
      <c r="AE84" s="37"/>
      <c r="AF84" s="172">
        <f t="shared" si="20"/>
        <v>0</v>
      </c>
      <c r="AG84" s="195"/>
      <c r="AH84" s="37"/>
      <c r="AI84" s="325"/>
      <c r="AJ84" s="37"/>
      <c r="AK84" s="37"/>
      <c r="AL84" s="405">
        <f t="shared" si="21"/>
        <v>0</v>
      </c>
      <c r="AM84" s="195"/>
      <c r="AN84" s="37"/>
      <c r="AO84" s="325"/>
      <c r="AP84" s="37"/>
      <c r="AQ84" s="37"/>
      <c r="AR84" s="173">
        <f t="shared" si="22"/>
        <v>0</v>
      </c>
      <c r="AS84" s="176">
        <f t="shared" si="23"/>
        <v>0</v>
      </c>
    </row>
    <row r="85" spans="1:45" x14ac:dyDescent="0.3">
      <c r="A85" s="14">
        <v>71</v>
      </c>
      <c r="B85" s="21" t="s">
        <v>102</v>
      </c>
      <c r="C85" s="16" t="s">
        <v>12</v>
      </c>
      <c r="D85" s="37"/>
      <c r="E85" s="143"/>
      <c r="F85" s="143"/>
      <c r="G85" s="143"/>
      <c r="H85" s="37"/>
      <c r="I85" s="37"/>
      <c r="J85" s="37">
        <f t="shared" si="12"/>
        <v>0</v>
      </c>
      <c r="K85" s="37">
        <f t="shared" si="13"/>
        <v>0</v>
      </c>
      <c r="L85" s="427">
        <f t="shared" si="14"/>
        <v>0</v>
      </c>
      <c r="M85" s="37"/>
      <c r="N85" s="143"/>
      <c r="O85" s="143"/>
      <c r="P85" s="143"/>
      <c r="Q85" s="37"/>
      <c r="R85" s="37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37"/>
      <c r="W85" s="37"/>
      <c r="X85" s="205">
        <f t="shared" si="18"/>
        <v>0</v>
      </c>
      <c r="Y85" s="37"/>
      <c r="Z85" s="37"/>
      <c r="AA85" s="37"/>
      <c r="AB85" s="352">
        <f t="shared" si="19"/>
        <v>0</v>
      </c>
      <c r="AC85" s="195"/>
      <c r="AD85" s="37"/>
      <c r="AE85" s="37"/>
      <c r="AF85" s="172">
        <f t="shared" si="20"/>
        <v>0</v>
      </c>
      <c r="AG85" s="195"/>
      <c r="AH85" s="37"/>
      <c r="AI85" s="325"/>
      <c r="AJ85" s="37"/>
      <c r="AK85" s="37"/>
      <c r="AL85" s="405">
        <f t="shared" si="21"/>
        <v>0</v>
      </c>
      <c r="AM85" s="195"/>
      <c r="AN85" s="37"/>
      <c r="AO85" s="325"/>
      <c r="AP85" s="37"/>
      <c r="AQ85" s="37"/>
      <c r="AR85" s="173">
        <f t="shared" si="22"/>
        <v>0</v>
      </c>
      <c r="AS85" s="176">
        <f t="shared" si="23"/>
        <v>0</v>
      </c>
    </row>
    <row r="86" spans="1:45" x14ac:dyDescent="0.3">
      <c r="A86" s="14">
        <v>72</v>
      </c>
      <c r="B86" s="21" t="s">
        <v>110</v>
      </c>
      <c r="C86" s="16" t="s">
        <v>12</v>
      </c>
      <c r="D86" s="37"/>
      <c r="E86" s="143"/>
      <c r="F86" s="143"/>
      <c r="G86" s="143"/>
      <c r="H86" s="37"/>
      <c r="I86" s="37"/>
      <c r="J86" s="37">
        <f t="shared" si="12"/>
        <v>0</v>
      </c>
      <c r="K86" s="37">
        <f t="shared" si="13"/>
        <v>0</v>
      </c>
      <c r="L86" s="427">
        <f t="shared" si="14"/>
        <v>0</v>
      </c>
      <c r="M86" s="37"/>
      <c r="N86" s="143"/>
      <c r="O86" s="143"/>
      <c r="P86" s="143"/>
      <c r="Q86" s="37"/>
      <c r="R86" s="37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37"/>
      <c r="W86" s="37"/>
      <c r="X86" s="205">
        <f t="shared" si="18"/>
        <v>0</v>
      </c>
      <c r="Y86" s="37"/>
      <c r="Z86" s="37"/>
      <c r="AA86" s="37"/>
      <c r="AB86" s="352">
        <f t="shared" si="19"/>
        <v>0</v>
      </c>
      <c r="AC86" s="195"/>
      <c r="AD86" s="37"/>
      <c r="AE86" s="37"/>
      <c r="AF86" s="172">
        <f t="shared" si="20"/>
        <v>0</v>
      </c>
      <c r="AG86" s="195"/>
      <c r="AH86" s="37"/>
      <c r="AI86" s="325"/>
      <c r="AJ86" s="37"/>
      <c r="AK86" s="37"/>
      <c r="AL86" s="405">
        <f t="shared" si="21"/>
        <v>0</v>
      </c>
      <c r="AM86" s="195"/>
      <c r="AN86" s="37"/>
      <c r="AO86" s="325"/>
      <c r="AP86" s="37"/>
      <c r="AQ86" s="37"/>
      <c r="AR86" s="173">
        <f t="shared" si="22"/>
        <v>0</v>
      </c>
      <c r="AS86" s="176">
        <f t="shared" si="23"/>
        <v>0</v>
      </c>
    </row>
    <row r="87" spans="1:45" x14ac:dyDescent="0.3">
      <c r="A87" s="14">
        <v>73</v>
      </c>
      <c r="B87" s="21" t="s">
        <v>111</v>
      </c>
      <c r="C87" s="16" t="s">
        <v>12</v>
      </c>
      <c r="D87" s="37"/>
      <c r="E87" s="143"/>
      <c r="F87" s="143"/>
      <c r="G87" s="143"/>
      <c r="H87" s="37"/>
      <c r="I87" s="37"/>
      <c r="J87" s="37">
        <f t="shared" si="12"/>
        <v>0</v>
      </c>
      <c r="K87" s="37">
        <f t="shared" si="13"/>
        <v>0</v>
      </c>
      <c r="L87" s="427">
        <f t="shared" si="14"/>
        <v>0</v>
      </c>
      <c r="M87" s="37"/>
      <c r="N87" s="143"/>
      <c r="O87" s="143"/>
      <c r="P87" s="143"/>
      <c r="Q87" s="37"/>
      <c r="R87" s="37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37"/>
      <c r="W87" s="37"/>
      <c r="X87" s="205">
        <f t="shared" si="18"/>
        <v>0</v>
      </c>
      <c r="Y87" s="37"/>
      <c r="Z87" s="37"/>
      <c r="AA87" s="37"/>
      <c r="AB87" s="352">
        <f t="shared" si="19"/>
        <v>0</v>
      </c>
      <c r="AC87" s="195"/>
      <c r="AD87" s="37"/>
      <c r="AE87" s="37"/>
      <c r="AF87" s="172">
        <f t="shared" si="20"/>
        <v>0</v>
      </c>
      <c r="AG87" s="195"/>
      <c r="AH87" s="37"/>
      <c r="AI87" s="325"/>
      <c r="AJ87" s="37"/>
      <c r="AK87" s="37"/>
      <c r="AL87" s="405">
        <f t="shared" si="21"/>
        <v>0</v>
      </c>
      <c r="AM87" s="195"/>
      <c r="AN87" s="37"/>
      <c r="AO87" s="325"/>
      <c r="AP87" s="37"/>
      <c r="AQ87" s="37"/>
      <c r="AR87" s="173">
        <f t="shared" si="22"/>
        <v>0</v>
      </c>
      <c r="AS87" s="176">
        <f t="shared" si="23"/>
        <v>0</v>
      </c>
    </row>
    <row r="88" spans="1:45" x14ac:dyDescent="0.3">
      <c r="A88" s="14">
        <v>74</v>
      </c>
      <c r="B88" s="21" t="s">
        <v>195</v>
      </c>
      <c r="C88" s="22" t="s">
        <v>12</v>
      </c>
      <c r="D88" s="37"/>
      <c r="E88" s="143"/>
      <c r="F88" s="143"/>
      <c r="G88" s="143"/>
      <c r="H88" s="37"/>
      <c r="I88" s="37"/>
      <c r="J88" s="37">
        <f t="shared" si="12"/>
        <v>0</v>
      </c>
      <c r="K88" s="37">
        <f t="shared" si="13"/>
        <v>0</v>
      </c>
      <c r="L88" s="427">
        <f t="shared" si="14"/>
        <v>0</v>
      </c>
      <c r="M88" s="37"/>
      <c r="N88" s="143"/>
      <c r="O88" s="143"/>
      <c r="P88" s="143"/>
      <c r="Q88" s="37"/>
      <c r="R88" s="37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37"/>
      <c r="W88" s="37"/>
      <c r="X88" s="205">
        <f t="shared" si="18"/>
        <v>0</v>
      </c>
      <c r="Y88" s="37"/>
      <c r="Z88" s="37"/>
      <c r="AA88" s="37"/>
      <c r="AB88" s="352">
        <f t="shared" si="19"/>
        <v>0</v>
      </c>
      <c r="AC88" s="195"/>
      <c r="AD88" s="37"/>
      <c r="AE88" s="37"/>
      <c r="AF88" s="172">
        <f t="shared" si="20"/>
        <v>0</v>
      </c>
      <c r="AG88" s="195"/>
      <c r="AH88" s="37"/>
      <c r="AI88" s="325"/>
      <c r="AJ88" s="37"/>
      <c r="AK88" s="37"/>
      <c r="AL88" s="405">
        <f t="shared" si="21"/>
        <v>0</v>
      </c>
      <c r="AM88" s="195"/>
      <c r="AN88" s="37"/>
      <c r="AO88" s="325"/>
      <c r="AP88" s="37"/>
      <c r="AQ88" s="37"/>
      <c r="AR88" s="173">
        <f t="shared" si="22"/>
        <v>0</v>
      </c>
      <c r="AS88" s="176">
        <f t="shared" si="23"/>
        <v>0</v>
      </c>
    </row>
    <row r="89" spans="1:45" x14ac:dyDescent="0.3">
      <c r="A89" s="14">
        <v>75</v>
      </c>
      <c r="B89" s="21" t="s">
        <v>196</v>
      </c>
      <c r="C89" s="22" t="s">
        <v>12</v>
      </c>
      <c r="D89" s="37"/>
      <c r="E89" s="143"/>
      <c r="F89" s="143"/>
      <c r="G89" s="143"/>
      <c r="H89" s="37"/>
      <c r="I89" s="37"/>
      <c r="J89" s="37">
        <f t="shared" si="12"/>
        <v>0</v>
      </c>
      <c r="K89" s="37">
        <f t="shared" si="13"/>
        <v>0</v>
      </c>
      <c r="L89" s="427">
        <f t="shared" si="14"/>
        <v>0</v>
      </c>
      <c r="M89" s="37"/>
      <c r="N89" s="143"/>
      <c r="O89" s="143"/>
      <c r="P89" s="143"/>
      <c r="Q89" s="37"/>
      <c r="R89" s="37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37"/>
      <c r="W89" s="37"/>
      <c r="X89" s="205">
        <f t="shared" si="18"/>
        <v>0</v>
      </c>
      <c r="Y89" s="37"/>
      <c r="Z89" s="37"/>
      <c r="AA89" s="37"/>
      <c r="AB89" s="352">
        <f t="shared" si="19"/>
        <v>0</v>
      </c>
      <c r="AC89" s="195"/>
      <c r="AD89" s="37"/>
      <c r="AE89" s="37"/>
      <c r="AF89" s="172">
        <f t="shared" si="20"/>
        <v>0</v>
      </c>
      <c r="AG89" s="195"/>
      <c r="AH89" s="37"/>
      <c r="AI89" s="325"/>
      <c r="AJ89" s="37"/>
      <c r="AK89" s="37"/>
      <c r="AL89" s="405">
        <f t="shared" si="21"/>
        <v>0</v>
      </c>
      <c r="AM89" s="195"/>
      <c r="AN89" s="37"/>
      <c r="AO89" s="325"/>
      <c r="AP89" s="37"/>
      <c r="AQ89" s="37"/>
      <c r="AR89" s="173">
        <f t="shared" si="22"/>
        <v>0</v>
      </c>
      <c r="AS89" s="176">
        <f t="shared" si="23"/>
        <v>0</v>
      </c>
    </row>
    <row r="90" spans="1:45" x14ac:dyDescent="0.3">
      <c r="A90" s="14"/>
      <c r="B90" s="254" t="s">
        <v>216</v>
      </c>
      <c r="C90" s="19"/>
      <c r="D90" s="37"/>
      <c r="E90" s="143"/>
      <c r="F90" s="143"/>
      <c r="G90" s="143"/>
      <c r="H90" s="37"/>
      <c r="I90" s="37"/>
      <c r="J90" s="37">
        <f t="shared" si="12"/>
        <v>0</v>
      </c>
      <c r="K90" s="37">
        <f t="shared" si="13"/>
        <v>0</v>
      </c>
      <c r="L90" s="427">
        <f t="shared" si="14"/>
        <v>0</v>
      </c>
      <c r="M90" s="37"/>
      <c r="N90" s="143"/>
      <c r="O90" s="143"/>
      <c r="P90" s="143"/>
      <c r="Q90" s="37"/>
      <c r="R90" s="3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37"/>
      <c r="W90" s="37"/>
      <c r="X90" s="205">
        <f t="shared" si="18"/>
        <v>0</v>
      </c>
      <c r="Y90" s="37"/>
      <c r="Z90" s="37"/>
      <c r="AA90" s="37"/>
      <c r="AB90" s="352">
        <f t="shared" si="19"/>
        <v>0</v>
      </c>
      <c r="AC90" s="195"/>
      <c r="AD90" s="37"/>
      <c r="AE90" s="37"/>
      <c r="AF90" s="172">
        <f t="shared" si="20"/>
        <v>0</v>
      </c>
      <c r="AG90" s="195"/>
      <c r="AH90" s="37"/>
      <c r="AI90" s="325"/>
      <c r="AJ90" s="37"/>
      <c r="AK90" s="37"/>
      <c r="AL90" s="405">
        <f t="shared" si="21"/>
        <v>0</v>
      </c>
      <c r="AM90" s="195"/>
      <c r="AN90" s="37"/>
      <c r="AO90" s="325"/>
      <c r="AP90" s="37"/>
      <c r="AQ90" s="37"/>
      <c r="AR90" s="173">
        <f t="shared" si="22"/>
        <v>0</v>
      </c>
      <c r="AS90" s="176">
        <f t="shared" si="23"/>
        <v>0</v>
      </c>
    </row>
    <row r="91" spans="1:45" x14ac:dyDescent="0.3">
      <c r="A91" s="14">
        <v>76</v>
      </c>
      <c r="B91" s="50" t="s">
        <v>203</v>
      </c>
      <c r="C91" s="19" t="s">
        <v>45</v>
      </c>
      <c r="D91" s="37"/>
      <c r="E91" s="143"/>
      <c r="F91" s="143"/>
      <c r="G91" s="143"/>
      <c r="H91" s="37"/>
      <c r="I91" s="37"/>
      <c r="J91" s="37">
        <f t="shared" si="12"/>
        <v>0</v>
      </c>
      <c r="K91" s="37">
        <f t="shared" si="13"/>
        <v>0</v>
      </c>
      <c r="L91" s="427">
        <f t="shared" si="14"/>
        <v>0</v>
      </c>
      <c r="M91" s="37"/>
      <c r="N91" s="143"/>
      <c r="O91" s="143"/>
      <c r="P91" s="143"/>
      <c r="Q91" s="37"/>
      <c r="R91" s="3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37"/>
      <c r="W91" s="37"/>
      <c r="X91" s="205">
        <f t="shared" si="18"/>
        <v>0</v>
      </c>
      <c r="Y91" s="37"/>
      <c r="Z91" s="37"/>
      <c r="AA91" s="37"/>
      <c r="AB91" s="352">
        <f t="shared" si="19"/>
        <v>0</v>
      </c>
      <c r="AC91" s="195"/>
      <c r="AD91" s="37"/>
      <c r="AE91" s="37"/>
      <c r="AF91" s="172">
        <f t="shared" si="20"/>
        <v>0</v>
      </c>
      <c r="AG91" s="195"/>
      <c r="AH91" s="37"/>
      <c r="AI91" s="325"/>
      <c r="AJ91" s="37"/>
      <c r="AK91" s="37"/>
      <c r="AL91" s="405">
        <f t="shared" si="21"/>
        <v>0</v>
      </c>
      <c r="AM91" s="195"/>
      <c r="AN91" s="37"/>
      <c r="AO91" s="325"/>
      <c r="AP91" s="37"/>
      <c r="AQ91" s="37"/>
      <c r="AR91" s="173">
        <f t="shared" si="22"/>
        <v>0</v>
      </c>
      <c r="AS91" s="176">
        <f t="shared" si="23"/>
        <v>0</v>
      </c>
    </row>
    <row r="92" spans="1:45" x14ac:dyDescent="0.3">
      <c r="A92" s="14">
        <v>77</v>
      </c>
      <c r="B92" s="18" t="s">
        <v>2</v>
      </c>
      <c r="C92" s="19" t="s">
        <v>45</v>
      </c>
      <c r="D92" s="37"/>
      <c r="E92" s="143"/>
      <c r="F92" s="143"/>
      <c r="G92" s="143"/>
      <c r="H92" s="37"/>
      <c r="I92" s="37"/>
      <c r="J92" s="37">
        <f t="shared" si="12"/>
        <v>0</v>
      </c>
      <c r="K92" s="37">
        <f t="shared" si="13"/>
        <v>0</v>
      </c>
      <c r="L92" s="427">
        <f t="shared" si="14"/>
        <v>0</v>
      </c>
      <c r="M92" s="37"/>
      <c r="N92" s="143"/>
      <c r="O92" s="143"/>
      <c r="P92" s="143"/>
      <c r="Q92" s="37"/>
      <c r="R92" s="3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37"/>
      <c r="W92" s="37"/>
      <c r="X92" s="205">
        <f t="shared" si="18"/>
        <v>0</v>
      </c>
      <c r="Y92" s="37"/>
      <c r="Z92" s="37"/>
      <c r="AA92" s="37"/>
      <c r="AB92" s="352">
        <f t="shared" si="19"/>
        <v>0</v>
      </c>
      <c r="AC92" s="195"/>
      <c r="AD92" s="37"/>
      <c r="AE92" s="37"/>
      <c r="AF92" s="172">
        <f t="shared" si="20"/>
        <v>0</v>
      </c>
      <c r="AG92" s="195"/>
      <c r="AH92" s="37"/>
      <c r="AI92" s="325"/>
      <c r="AJ92" s="37"/>
      <c r="AK92" s="37"/>
      <c r="AL92" s="405">
        <f t="shared" si="21"/>
        <v>0</v>
      </c>
      <c r="AM92" s="195"/>
      <c r="AN92" s="37"/>
      <c r="AO92" s="325"/>
      <c r="AP92" s="37"/>
      <c r="AQ92" s="37"/>
      <c r="AR92" s="173">
        <f t="shared" si="22"/>
        <v>0</v>
      </c>
      <c r="AS92" s="176">
        <f t="shared" si="23"/>
        <v>0</v>
      </c>
    </row>
    <row r="93" spans="1:45" x14ac:dyDescent="0.3">
      <c r="A93" s="25"/>
      <c r="B93" s="254" t="s">
        <v>197</v>
      </c>
      <c r="C93" s="16"/>
      <c r="D93" s="37"/>
      <c r="E93" s="143"/>
      <c r="F93" s="143"/>
      <c r="G93" s="143"/>
      <c r="H93" s="37"/>
      <c r="I93" s="37"/>
      <c r="J93" s="37">
        <f t="shared" si="12"/>
        <v>0</v>
      </c>
      <c r="K93" s="37">
        <f t="shared" si="13"/>
        <v>0</v>
      </c>
      <c r="L93" s="427">
        <f t="shared" si="14"/>
        <v>0</v>
      </c>
      <c r="M93" s="37"/>
      <c r="N93" s="143"/>
      <c r="O93" s="143"/>
      <c r="P93" s="143"/>
      <c r="Q93" s="37"/>
      <c r="R93" s="3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37"/>
      <c r="W93" s="37"/>
      <c r="X93" s="205">
        <f t="shared" si="18"/>
        <v>0</v>
      </c>
      <c r="Y93" s="37"/>
      <c r="Z93" s="37"/>
      <c r="AA93" s="37"/>
      <c r="AB93" s="352">
        <f t="shared" si="19"/>
        <v>0</v>
      </c>
      <c r="AC93" s="195"/>
      <c r="AD93" s="37"/>
      <c r="AE93" s="37"/>
      <c r="AF93" s="172">
        <f t="shared" si="20"/>
        <v>0</v>
      </c>
      <c r="AG93" s="195"/>
      <c r="AH93" s="37"/>
      <c r="AI93" s="325"/>
      <c r="AJ93" s="37"/>
      <c r="AK93" s="37"/>
      <c r="AL93" s="405">
        <f t="shared" si="21"/>
        <v>0</v>
      </c>
      <c r="AM93" s="195"/>
      <c r="AN93" s="37"/>
      <c r="AO93" s="325"/>
      <c r="AP93" s="37"/>
      <c r="AQ93" s="37"/>
      <c r="AR93" s="173">
        <f t="shared" si="22"/>
        <v>0</v>
      </c>
      <c r="AS93" s="176">
        <f t="shared" si="23"/>
        <v>0</v>
      </c>
    </row>
    <row r="94" spans="1:45" x14ac:dyDescent="0.3">
      <c r="A94" s="26">
        <v>78</v>
      </c>
      <c r="B94" s="18" t="s">
        <v>0</v>
      </c>
      <c r="C94" s="16" t="s">
        <v>82</v>
      </c>
      <c r="D94" s="37"/>
      <c r="E94" s="143"/>
      <c r="F94" s="143"/>
      <c r="G94" s="143"/>
      <c r="H94" s="37"/>
      <c r="I94" s="37"/>
      <c r="J94" s="37">
        <f t="shared" si="12"/>
        <v>0</v>
      </c>
      <c r="K94" s="37">
        <f t="shared" si="13"/>
        <v>0</v>
      </c>
      <c r="L94" s="427">
        <f t="shared" si="14"/>
        <v>0</v>
      </c>
      <c r="M94" s="37"/>
      <c r="N94" s="143"/>
      <c r="O94" s="143"/>
      <c r="P94" s="143"/>
      <c r="Q94" s="37"/>
      <c r="R94" s="3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37"/>
      <c r="W94" s="37"/>
      <c r="X94" s="205">
        <f t="shared" si="18"/>
        <v>0</v>
      </c>
      <c r="Y94" s="37"/>
      <c r="Z94" s="37"/>
      <c r="AA94" s="37"/>
      <c r="AB94" s="352">
        <f t="shared" si="19"/>
        <v>0</v>
      </c>
      <c r="AC94" s="195"/>
      <c r="AD94" s="37"/>
      <c r="AE94" s="37"/>
      <c r="AF94" s="172">
        <f t="shared" si="20"/>
        <v>0</v>
      </c>
      <c r="AG94" s="195"/>
      <c r="AH94" s="37"/>
      <c r="AI94" s="325"/>
      <c r="AJ94" s="37"/>
      <c r="AK94" s="37"/>
      <c r="AL94" s="405">
        <f t="shared" si="21"/>
        <v>0</v>
      </c>
      <c r="AM94" s="195"/>
      <c r="AN94" s="37"/>
      <c r="AO94" s="325"/>
      <c r="AP94" s="37"/>
      <c r="AQ94" s="37"/>
      <c r="AR94" s="173">
        <f t="shared" si="22"/>
        <v>0</v>
      </c>
      <c r="AS94" s="176">
        <f t="shared" si="23"/>
        <v>0</v>
      </c>
    </row>
    <row r="95" spans="1:45" x14ac:dyDescent="0.3">
      <c r="A95" s="14">
        <v>79</v>
      </c>
      <c r="B95" s="18" t="s">
        <v>171</v>
      </c>
      <c r="C95" s="16" t="s">
        <v>12</v>
      </c>
      <c r="D95" s="37"/>
      <c r="E95" s="143"/>
      <c r="F95" s="143"/>
      <c r="G95" s="143"/>
      <c r="H95" s="37"/>
      <c r="I95" s="37"/>
      <c r="J95" s="37">
        <f t="shared" si="12"/>
        <v>0</v>
      </c>
      <c r="K95" s="37">
        <f t="shared" si="13"/>
        <v>0</v>
      </c>
      <c r="L95" s="427">
        <f t="shared" si="14"/>
        <v>0</v>
      </c>
      <c r="M95" s="37"/>
      <c r="N95" s="143"/>
      <c r="O95" s="143"/>
      <c r="P95" s="143"/>
      <c r="Q95" s="37"/>
      <c r="R95" s="3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205">
        <v>3.5000000000000003E-2</v>
      </c>
      <c r="W95" s="37"/>
      <c r="X95" s="205">
        <f t="shared" si="18"/>
        <v>3.5000000000000003E-2</v>
      </c>
      <c r="Y95" s="37"/>
      <c r="Z95" s="37"/>
      <c r="AA95" s="37"/>
      <c r="AB95" s="352">
        <f t="shared" si="19"/>
        <v>0</v>
      </c>
      <c r="AC95" s="195"/>
      <c r="AD95" s="37"/>
      <c r="AE95" s="37"/>
      <c r="AF95" s="172">
        <f t="shared" si="20"/>
        <v>0</v>
      </c>
      <c r="AG95" s="195"/>
      <c r="AH95" s="37"/>
      <c r="AI95" s="325"/>
      <c r="AJ95" s="37"/>
      <c r="AK95" s="37"/>
      <c r="AL95" s="405">
        <f t="shared" si="21"/>
        <v>0</v>
      </c>
      <c r="AM95" s="195"/>
      <c r="AN95" s="37"/>
      <c r="AO95" s="325"/>
      <c r="AP95" s="37"/>
      <c r="AQ95" s="37"/>
      <c r="AR95" s="173">
        <f t="shared" si="22"/>
        <v>0</v>
      </c>
      <c r="AS95" s="176">
        <f t="shared" si="23"/>
        <v>3.5000000000000003E-2</v>
      </c>
    </row>
    <row r="96" spans="1:45" x14ac:dyDescent="0.3">
      <c r="A96" s="26">
        <v>80</v>
      </c>
      <c r="B96" s="15" t="s">
        <v>81</v>
      </c>
      <c r="C96" s="16" t="s">
        <v>12</v>
      </c>
      <c r="D96" s="37"/>
      <c r="E96" s="143"/>
      <c r="F96" s="143"/>
      <c r="G96" s="143"/>
      <c r="H96" s="37"/>
      <c r="I96" s="37"/>
      <c r="J96" s="37">
        <f t="shared" si="12"/>
        <v>0</v>
      </c>
      <c r="K96" s="37">
        <f t="shared" si="13"/>
        <v>0</v>
      </c>
      <c r="L96" s="427">
        <f t="shared" si="14"/>
        <v>0</v>
      </c>
      <c r="M96" s="37"/>
      <c r="N96" s="143"/>
      <c r="O96" s="143"/>
      <c r="P96" s="143"/>
      <c r="Q96" s="37"/>
      <c r="R96" s="3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37"/>
      <c r="W96" s="37"/>
      <c r="X96" s="205">
        <f t="shared" si="18"/>
        <v>0</v>
      </c>
      <c r="Y96" s="37"/>
      <c r="Z96" s="37"/>
      <c r="AA96" s="37"/>
      <c r="AB96" s="352">
        <f t="shared" si="19"/>
        <v>0</v>
      </c>
      <c r="AC96" s="195"/>
      <c r="AD96" s="37"/>
      <c r="AE96" s="37"/>
      <c r="AF96" s="172">
        <f t="shared" si="20"/>
        <v>0</v>
      </c>
      <c r="AG96" s="195"/>
      <c r="AH96" s="37"/>
      <c r="AI96" s="325"/>
      <c r="AJ96" s="37"/>
      <c r="AK96" s="37"/>
      <c r="AL96" s="405">
        <f t="shared" si="21"/>
        <v>0</v>
      </c>
      <c r="AM96" s="195"/>
      <c r="AN96" s="37"/>
      <c r="AO96" s="325"/>
      <c r="AP96" s="37"/>
      <c r="AQ96" s="37"/>
      <c r="AR96" s="173">
        <f t="shared" si="22"/>
        <v>0</v>
      </c>
      <c r="AS96" s="176">
        <f t="shared" si="23"/>
        <v>0</v>
      </c>
    </row>
    <row r="97" spans="1:45" x14ac:dyDescent="0.3">
      <c r="A97" s="14">
        <v>81</v>
      </c>
      <c r="B97" s="27" t="s">
        <v>3</v>
      </c>
      <c r="C97" s="28" t="s">
        <v>12</v>
      </c>
      <c r="D97" s="37"/>
      <c r="E97" s="143"/>
      <c r="F97" s="143"/>
      <c r="G97" s="143"/>
      <c r="H97" s="37"/>
      <c r="I97" s="37"/>
      <c r="J97" s="37">
        <f t="shared" si="12"/>
        <v>0</v>
      </c>
      <c r="K97" s="37">
        <f t="shared" si="13"/>
        <v>0</v>
      </c>
      <c r="L97" s="427">
        <f t="shared" si="14"/>
        <v>0</v>
      </c>
      <c r="M97" s="37"/>
      <c r="N97" s="143"/>
      <c r="O97" s="143"/>
      <c r="P97" s="143"/>
      <c r="Q97" s="37"/>
      <c r="R97" s="3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37"/>
      <c r="W97" s="37"/>
      <c r="X97" s="205">
        <f t="shared" si="18"/>
        <v>0</v>
      </c>
      <c r="Y97" s="37"/>
      <c r="Z97" s="37"/>
      <c r="AA97" s="37"/>
      <c r="AB97" s="352">
        <f t="shared" si="19"/>
        <v>0</v>
      </c>
      <c r="AC97" s="195"/>
      <c r="AD97" s="37"/>
      <c r="AE97" s="37"/>
      <c r="AF97" s="172">
        <f t="shared" si="20"/>
        <v>0</v>
      </c>
      <c r="AG97" s="195"/>
      <c r="AH97" s="37"/>
      <c r="AI97" s="325"/>
      <c r="AJ97" s="37"/>
      <c r="AK97" s="37"/>
      <c r="AL97" s="405">
        <f t="shared" si="21"/>
        <v>0</v>
      </c>
      <c r="AM97" s="195"/>
      <c r="AN97" s="37"/>
      <c r="AO97" s="325"/>
      <c r="AP97" s="37"/>
      <c r="AQ97" s="37"/>
      <c r="AR97" s="173">
        <f t="shared" si="22"/>
        <v>0</v>
      </c>
      <c r="AS97" s="176">
        <f t="shared" si="23"/>
        <v>0</v>
      </c>
    </row>
    <row r="98" spans="1:45" x14ac:dyDescent="0.3">
      <c r="A98" s="26">
        <v>82</v>
      </c>
      <c r="B98" s="27" t="s">
        <v>199</v>
      </c>
      <c r="C98" s="28" t="s">
        <v>12</v>
      </c>
      <c r="D98" s="37"/>
      <c r="E98" s="143"/>
      <c r="F98" s="143"/>
      <c r="G98" s="143"/>
      <c r="H98" s="37"/>
      <c r="I98" s="37"/>
      <c r="J98" s="37">
        <f t="shared" si="12"/>
        <v>0</v>
      </c>
      <c r="K98" s="37">
        <f t="shared" si="13"/>
        <v>0</v>
      </c>
      <c r="L98" s="427">
        <f t="shared" si="14"/>
        <v>0</v>
      </c>
      <c r="M98" s="37"/>
      <c r="N98" s="143"/>
      <c r="O98" s="143"/>
      <c r="P98" s="143"/>
      <c r="Q98" s="37"/>
      <c r="R98" s="3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37"/>
      <c r="W98" s="37"/>
      <c r="X98" s="205">
        <f t="shared" si="18"/>
        <v>0</v>
      </c>
      <c r="Y98" s="37"/>
      <c r="Z98" s="37"/>
      <c r="AA98" s="37"/>
      <c r="AB98" s="352">
        <f t="shared" si="19"/>
        <v>0</v>
      </c>
      <c r="AC98" s="195"/>
      <c r="AD98" s="37"/>
      <c r="AE98" s="37"/>
      <c r="AF98" s="172">
        <f t="shared" si="20"/>
        <v>0</v>
      </c>
      <c r="AG98" s="195"/>
      <c r="AH98" s="37"/>
      <c r="AI98" s="325"/>
      <c r="AJ98" s="37"/>
      <c r="AK98" s="37"/>
      <c r="AL98" s="405">
        <f t="shared" si="21"/>
        <v>0</v>
      </c>
      <c r="AM98" s="195"/>
      <c r="AN98" s="37"/>
      <c r="AO98" s="420">
        <v>0.03</v>
      </c>
      <c r="AP98" s="37"/>
      <c r="AQ98" s="37"/>
      <c r="AR98" s="173">
        <f t="shared" si="22"/>
        <v>0</v>
      </c>
      <c r="AS98" s="176">
        <f t="shared" si="23"/>
        <v>0</v>
      </c>
    </row>
    <row r="99" spans="1:45" x14ac:dyDescent="0.3">
      <c r="A99" s="14">
        <v>83</v>
      </c>
      <c r="B99" s="27" t="s">
        <v>200</v>
      </c>
      <c r="C99" s="28" t="s">
        <v>12</v>
      </c>
      <c r="D99" s="37"/>
      <c r="E99" s="143"/>
      <c r="F99" s="143"/>
      <c r="G99" s="143"/>
      <c r="H99" s="37"/>
      <c r="I99" s="37"/>
      <c r="J99" s="37">
        <f t="shared" si="12"/>
        <v>0</v>
      </c>
      <c r="K99" s="37">
        <f t="shared" si="13"/>
        <v>0</v>
      </c>
      <c r="L99" s="427">
        <f t="shared" si="14"/>
        <v>0</v>
      </c>
      <c r="M99" s="37"/>
      <c r="N99" s="143"/>
      <c r="O99" s="143"/>
      <c r="P99" s="143"/>
      <c r="Q99" s="37"/>
      <c r="R99" s="3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7"/>
      <c r="W99" s="37"/>
      <c r="X99" s="205">
        <f t="shared" si="18"/>
        <v>0</v>
      </c>
      <c r="Y99" s="37"/>
      <c r="Z99" s="37"/>
      <c r="AA99" s="37"/>
      <c r="AB99" s="352">
        <f t="shared" si="19"/>
        <v>0</v>
      </c>
      <c r="AC99" s="195"/>
      <c r="AD99" s="37"/>
      <c r="AE99" s="37"/>
      <c r="AF99" s="172">
        <f t="shared" si="20"/>
        <v>0</v>
      </c>
      <c r="AG99" s="195"/>
      <c r="AH99" s="37"/>
      <c r="AI99" s="325"/>
      <c r="AJ99" s="37"/>
      <c r="AK99" s="37"/>
      <c r="AL99" s="405">
        <f t="shared" si="21"/>
        <v>0</v>
      </c>
      <c r="AM99" s="195"/>
      <c r="AN99" s="37"/>
      <c r="AO99" s="325"/>
      <c r="AP99" s="37"/>
      <c r="AQ99" s="37"/>
      <c r="AR99" s="173">
        <f t="shared" si="22"/>
        <v>0</v>
      </c>
      <c r="AS99" s="176">
        <f t="shared" si="23"/>
        <v>0</v>
      </c>
    </row>
    <row r="100" spans="1:45" x14ac:dyDescent="0.3">
      <c r="A100" s="26">
        <v>84</v>
      </c>
      <c r="B100" s="27" t="s">
        <v>178</v>
      </c>
      <c r="C100" s="28" t="s">
        <v>12</v>
      </c>
      <c r="D100" s="37"/>
      <c r="E100" s="143"/>
      <c r="F100" s="143"/>
      <c r="G100" s="143"/>
      <c r="H100" s="37"/>
      <c r="I100" s="37"/>
      <c r="J100" s="37">
        <f t="shared" si="12"/>
        <v>0</v>
      </c>
      <c r="K100" s="37">
        <f t="shared" si="13"/>
        <v>0</v>
      </c>
      <c r="L100" s="427">
        <f t="shared" si="14"/>
        <v>0</v>
      </c>
      <c r="M100" s="37"/>
      <c r="N100" s="143"/>
      <c r="O100" s="143"/>
      <c r="P100" s="143"/>
      <c r="Q100" s="37"/>
      <c r="R100" s="3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37"/>
      <c r="W100" s="37"/>
      <c r="X100" s="205">
        <f t="shared" si="18"/>
        <v>0</v>
      </c>
      <c r="Y100" s="37"/>
      <c r="Z100" s="37"/>
      <c r="AA100" s="37"/>
      <c r="AB100" s="352">
        <f t="shared" si="19"/>
        <v>0</v>
      </c>
      <c r="AC100" s="195"/>
      <c r="AD100" s="37"/>
      <c r="AE100" s="37"/>
      <c r="AF100" s="172">
        <f t="shared" si="20"/>
        <v>0</v>
      </c>
      <c r="AG100" s="195"/>
      <c r="AH100" s="37"/>
      <c r="AI100" s="325"/>
      <c r="AJ100" s="37"/>
      <c r="AK100" s="37"/>
      <c r="AL100" s="405">
        <f t="shared" si="21"/>
        <v>0</v>
      </c>
      <c r="AM100" s="195"/>
      <c r="AN100" s="37"/>
      <c r="AO100" s="325"/>
      <c r="AP100" s="37"/>
      <c r="AQ100" s="37"/>
      <c r="AR100" s="173">
        <f t="shared" si="22"/>
        <v>0</v>
      </c>
      <c r="AS100" s="176">
        <f t="shared" si="23"/>
        <v>0</v>
      </c>
    </row>
    <row r="101" spans="1:45" x14ac:dyDescent="0.3">
      <c r="A101" s="14">
        <v>85</v>
      </c>
      <c r="B101" s="27" t="s">
        <v>198</v>
      </c>
      <c r="C101" s="28" t="s">
        <v>12</v>
      </c>
      <c r="D101" s="37"/>
      <c r="E101" s="143"/>
      <c r="F101" s="143"/>
      <c r="G101" s="143"/>
      <c r="H101" s="37"/>
      <c r="I101" s="37"/>
      <c r="J101" s="37">
        <f t="shared" si="12"/>
        <v>0</v>
      </c>
      <c r="K101" s="37">
        <f t="shared" si="13"/>
        <v>0</v>
      </c>
      <c r="L101" s="427">
        <f t="shared" si="14"/>
        <v>0</v>
      </c>
      <c r="M101" s="37"/>
      <c r="N101" s="143"/>
      <c r="O101" s="143"/>
      <c r="P101" s="143"/>
      <c r="Q101" s="37"/>
      <c r="R101" s="3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37"/>
      <c r="W101" s="37"/>
      <c r="X101" s="205">
        <f t="shared" si="18"/>
        <v>0</v>
      </c>
      <c r="Y101" s="37"/>
      <c r="Z101" s="37"/>
      <c r="AA101" s="37"/>
      <c r="AB101" s="352">
        <f t="shared" si="19"/>
        <v>0</v>
      </c>
      <c r="AC101" s="195"/>
      <c r="AD101" s="37"/>
      <c r="AE101" s="37"/>
      <c r="AF101" s="172">
        <f t="shared" si="20"/>
        <v>0</v>
      </c>
      <c r="AG101" s="195"/>
      <c r="AH101" s="37"/>
      <c r="AI101" s="325"/>
      <c r="AJ101" s="37"/>
      <c r="AK101" s="37"/>
      <c r="AL101" s="405">
        <f t="shared" si="21"/>
        <v>0</v>
      </c>
      <c r="AM101" s="195"/>
      <c r="AN101" s="37"/>
      <c r="AO101" s="325"/>
      <c r="AP101" s="37"/>
      <c r="AQ101" s="37"/>
      <c r="AR101" s="173">
        <f t="shared" si="22"/>
        <v>0</v>
      </c>
      <c r="AS101" s="176">
        <f t="shared" si="23"/>
        <v>0</v>
      </c>
    </row>
    <row r="102" spans="1:45" x14ac:dyDescent="0.3">
      <c r="A102" s="26">
        <v>86</v>
      </c>
      <c r="B102" s="18" t="s">
        <v>201</v>
      </c>
      <c r="C102" s="38" t="s">
        <v>82</v>
      </c>
      <c r="D102" s="37"/>
      <c r="E102" s="143"/>
      <c r="F102" s="143"/>
      <c r="G102" s="143"/>
      <c r="H102" s="37"/>
      <c r="I102" s="37"/>
      <c r="J102" s="37">
        <f t="shared" si="12"/>
        <v>0</v>
      </c>
      <c r="K102" s="37">
        <f t="shared" si="13"/>
        <v>0</v>
      </c>
      <c r="L102" s="427">
        <f t="shared" si="14"/>
        <v>0</v>
      </c>
      <c r="M102" s="37"/>
      <c r="N102" s="143"/>
      <c r="O102" s="143"/>
      <c r="P102" s="143"/>
      <c r="Q102" s="37"/>
      <c r="R102" s="3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37"/>
      <c r="W102" s="37"/>
      <c r="X102" s="205">
        <f t="shared" si="18"/>
        <v>0</v>
      </c>
      <c r="Y102" s="37"/>
      <c r="Z102" s="37"/>
      <c r="AA102" s="37"/>
      <c r="AB102" s="352">
        <f t="shared" si="19"/>
        <v>0</v>
      </c>
      <c r="AC102" s="195"/>
      <c r="AD102" s="37"/>
      <c r="AE102" s="37"/>
      <c r="AF102" s="172">
        <f t="shared" si="20"/>
        <v>0</v>
      </c>
      <c r="AG102" s="195"/>
      <c r="AH102" s="37"/>
      <c r="AI102" s="325"/>
      <c r="AJ102" s="37"/>
      <c r="AK102" s="37"/>
      <c r="AL102" s="405">
        <f t="shared" si="21"/>
        <v>0</v>
      </c>
      <c r="AM102" s="195"/>
      <c r="AN102" s="37"/>
      <c r="AO102" s="325"/>
      <c r="AP102" s="37"/>
      <c r="AQ102" s="37"/>
      <c r="AR102" s="173">
        <f t="shared" si="22"/>
        <v>0</v>
      </c>
      <c r="AS102" s="176">
        <f t="shared" si="23"/>
        <v>0</v>
      </c>
    </row>
    <row r="103" spans="1:45" x14ac:dyDescent="0.3">
      <c r="A103" s="33"/>
      <c r="B103" s="255" t="s">
        <v>83</v>
      </c>
      <c r="C103" s="39"/>
      <c r="D103" s="144"/>
      <c r="E103" s="145"/>
      <c r="F103" s="145"/>
      <c r="G103" s="145"/>
      <c r="H103" s="146"/>
      <c r="I103" s="146"/>
      <c r="J103" s="37">
        <f t="shared" si="12"/>
        <v>0</v>
      </c>
      <c r="K103" s="37">
        <f t="shared" si="13"/>
        <v>0</v>
      </c>
      <c r="L103" s="427">
        <f t="shared" si="14"/>
        <v>0</v>
      </c>
      <c r="M103" s="144"/>
      <c r="N103" s="145"/>
      <c r="O103" s="145"/>
      <c r="P103" s="145"/>
      <c r="Q103" s="146"/>
      <c r="R103" s="146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46"/>
      <c r="W103" s="146"/>
      <c r="X103" s="205">
        <f t="shared" si="18"/>
        <v>0</v>
      </c>
      <c r="Y103" s="146"/>
      <c r="Z103" s="146"/>
      <c r="AA103" s="146"/>
      <c r="AB103" s="352">
        <f t="shared" si="19"/>
        <v>0</v>
      </c>
      <c r="AC103" s="196"/>
      <c r="AD103" s="146"/>
      <c r="AE103" s="146"/>
      <c r="AF103" s="172">
        <f t="shared" si="20"/>
        <v>0</v>
      </c>
      <c r="AG103" s="196"/>
      <c r="AH103" s="144"/>
      <c r="AI103" s="376"/>
      <c r="AJ103" s="146"/>
      <c r="AK103" s="146"/>
      <c r="AL103" s="405">
        <f t="shared" si="21"/>
        <v>0</v>
      </c>
      <c r="AM103" s="196"/>
      <c r="AN103" s="144"/>
      <c r="AO103" s="376"/>
      <c r="AP103" s="146"/>
      <c r="AQ103" s="146"/>
      <c r="AR103" s="173">
        <f t="shared" si="22"/>
        <v>0</v>
      </c>
      <c r="AS103" s="176">
        <f t="shared" si="23"/>
        <v>0</v>
      </c>
    </row>
    <row r="104" spans="1:45" x14ac:dyDescent="0.3">
      <c r="A104" s="14">
        <v>87</v>
      </c>
      <c r="B104" s="15" t="s">
        <v>84</v>
      </c>
      <c r="C104" s="28" t="s">
        <v>12</v>
      </c>
      <c r="D104" s="37"/>
      <c r="E104" s="143"/>
      <c r="F104" s="143"/>
      <c r="G104" s="143"/>
      <c r="H104" s="37"/>
      <c r="I104" s="37"/>
      <c r="J104" s="37">
        <f t="shared" si="12"/>
        <v>0</v>
      </c>
      <c r="K104" s="37">
        <f t="shared" si="13"/>
        <v>0</v>
      </c>
      <c r="L104" s="427">
        <f t="shared" si="14"/>
        <v>0</v>
      </c>
      <c r="M104" s="37"/>
      <c r="N104" s="143"/>
      <c r="O104" s="143"/>
      <c r="P104" s="143"/>
      <c r="Q104" s="37"/>
      <c r="R104" s="3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37"/>
      <c r="W104" s="37"/>
      <c r="X104" s="205">
        <f t="shared" si="18"/>
        <v>0</v>
      </c>
      <c r="Y104" s="37"/>
      <c r="Z104" s="37"/>
      <c r="AA104" s="37"/>
      <c r="AB104" s="352">
        <f t="shared" si="19"/>
        <v>0</v>
      </c>
      <c r="AC104" s="396">
        <v>9.6000000000000002E-4</v>
      </c>
      <c r="AD104" s="37"/>
      <c r="AE104" s="37"/>
      <c r="AF104" s="172">
        <f t="shared" si="20"/>
        <v>9.6000000000000002E-4</v>
      </c>
      <c r="AG104" s="396">
        <v>9.6000000000000002E-4</v>
      </c>
      <c r="AH104" s="37"/>
      <c r="AI104" s="325"/>
      <c r="AJ104" s="37"/>
      <c r="AK104" s="37"/>
      <c r="AL104" s="405">
        <f t="shared" si="21"/>
        <v>9.6000000000000002E-4</v>
      </c>
      <c r="AM104" s="396">
        <v>9.6000000000000002E-4</v>
      </c>
      <c r="AN104" s="37"/>
      <c r="AO104" s="325"/>
      <c r="AP104" s="37"/>
      <c r="AQ104" s="37"/>
      <c r="AR104" s="173">
        <f t="shared" si="22"/>
        <v>0</v>
      </c>
      <c r="AS104" s="176">
        <f t="shared" si="23"/>
        <v>1.92E-3</v>
      </c>
    </row>
    <row r="105" spans="1:45" x14ac:dyDescent="0.3">
      <c r="A105" s="33"/>
      <c r="B105" s="333">
        <v>4.8000000000000001E-2</v>
      </c>
      <c r="C105" s="38" t="s">
        <v>82</v>
      </c>
      <c r="D105" s="45"/>
      <c r="E105" s="45"/>
      <c r="F105" s="45"/>
      <c r="G105" s="45"/>
      <c r="H105" s="45"/>
      <c r="I105" s="191"/>
      <c r="J105" s="37">
        <f t="shared" si="12"/>
        <v>0</v>
      </c>
      <c r="K105" s="37">
        <f t="shared" si="13"/>
        <v>0</v>
      </c>
      <c r="L105" s="427">
        <f t="shared" si="14"/>
        <v>0</v>
      </c>
      <c r="M105" s="45"/>
      <c r="N105" s="45"/>
      <c r="O105" s="45"/>
      <c r="P105" s="45"/>
      <c r="Q105" s="45"/>
      <c r="R105" s="45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149"/>
      <c r="W105" s="45"/>
      <c r="X105" s="205">
        <f t="shared" si="18"/>
        <v>0</v>
      </c>
      <c r="Y105" s="149"/>
      <c r="Z105" s="148"/>
      <c r="AA105" s="149"/>
      <c r="AB105" s="352">
        <f t="shared" si="19"/>
        <v>0</v>
      </c>
      <c r="AC105" s="197"/>
      <c r="AD105" s="149"/>
      <c r="AE105" s="149"/>
      <c r="AF105" s="172">
        <f t="shared" si="20"/>
        <v>0</v>
      </c>
      <c r="AG105" s="197"/>
      <c r="AH105" s="197"/>
      <c r="AI105" s="197"/>
      <c r="AJ105" s="148"/>
      <c r="AK105" s="149"/>
      <c r="AL105" s="405">
        <f t="shared" si="21"/>
        <v>0</v>
      </c>
      <c r="AM105" s="197"/>
      <c r="AN105" s="197"/>
      <c r="AO105" s="197"/>
      <c r="AP105" s="148"/>
      <c r="AQ105" s="149"/>
      <c r="AR105" s="173">
        <f t="shared" si="22"/>
        <v>0</v>
      </c>
      <c r="AS105" s="176">
        <f t="shared" si="23"/>
        <v>0</v>
      </c>
    </row>
    <row r="106" spans="1:45" x14ac:dyDescent="0.3">
      <c r="A106" s="44"/>
      <c r="B106" s="329" t="s">
        <v>204</v>
      </c>
      <c r="C106" s="34"/>
      <c r="D106" s="34"/>
      <c r="E106" s="34"/>
      <c r="F106" s="34"/>
      <c r="G106" s="34"/>
      <c r="H106" s="34"/>
      <c r="I106" s="48"/>
      <c r="J106" s="37">
        <f t="shared" si="12"/>
        <v>0</v>
      </c>
      <c r="K106" s="37">
        <f t="shared" si="13"/>
        <v>0</v>
      </c>
      <c r="L106" s="427">
        <f t="shared" si="14"/>
        <v>0</v>
      </c>
      <c r="M106" s="34"/>
      <c r="N106" s="34"/>
      <c r="O106" s="34"/>
      <c r="P106" s="34"/>
      <c r="Q106" s="34"/>
      <c r="R106" s="48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147"/>
      <c r="W106" s="147"/>
      <c r="X106" s="205">
        <f t="shared" si="18"/>
        <v>0</v>
      </c>
      <c r="Y106" s="147"/>
      <c r="Z106" s="52"/>
      <c r="AA106" s="147"/>
      <c r="AB106" s="352">
        <f t="shared" si="19"/>
        <v>0</v>
      </c>
      <c r="AC106" s="199"/>
      <c r="AD106" s="147"/>
      <c r="AE106" s="147"/>
      <c r="AF106" s="172">
        <f t="shared" si="20"/>
        <v>0</v>
      </c>
      <c r="AG106" s="199"/>
      <c r="AH106" s="195"/>
      <c r="AI106" s="195"/>
      <c r="AJ106" s="37"/>
      <c r="AK106" s="147"/>
      <c r="AL106" s="405">
        <f t="shared" si="21"/>
        <v>0</v>
      </c>
      <c r="AM106" s="199"/>
      <c r="AN106" s="195"/>
      <c r="AO106" s="195"/>
      <c r="AP106" s="37"/>
      <c r="AQ106" s="147"/>
      <c r="AR106" s="173">
        <f t="shared" si="22"/>
        <v>0</v>
      </c>
      <c r="AS106" s="176">
        <f t="shared" si="23"/>
        <v>0</v>
      </c>
    </row>
    <row r="107" spans="1:45" x14ac:dyDescent="0.3">
      <c r="A107" s="14">
        <v>88</v>
      </c>
      <c r="B107" s="18" t="s">
        <v>71</v>
      </c>
      <c r="C107" s="19" t="s">
        <v>12</v>
      </c>
      <c r="D107" s="34"/>
      <c r="E107" s="17"/>
      <c r="F107" s="17"/>
      <c r="G107" s="34"/>
      <c r="H107" s="34"/>
      <c r="I107" s="34"/>
      <c r="J107" s="37">
        <f t="shared" si="12"/>
        <v>0</v>
      </c>
      <c r="K107" s="37">
        <f t="shared" si="13"/>
        <v>0</v>
      </c>
      <c r="L107" s="427">
        <f t="shared" si="14"/>
        <v>0</v>
      </c>
      <c r="M107" s="34"/>
      <c r="N107" s="17"/>
      <c r="O107" s="17"/>
      <c r="P107" s="34"/>
      <c r="Q107" s="34"/>
      <c r="R107" s="34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37"/>
      <c r="W107" s="37"/>
      <c r="X107" s="205">
        <f t="shared" si="18"/>
        <v>0</v>
      </c>
      <c r="Y107" s="37"/>
      <c r="Z107" s="34"/>
      <c r="AA107" s="37"/>
      <c r="AB107" s="352">
        <f t="shared" si="19"/>
        <v>0</v>
      </c>
      <c r="AC107" s="199"/>
      <c r="AD107" s="37"/>
      <c r="AE107" s="37"/>
      <c r="AF107" s="172">
        <f t="shared" si="20"/>
        <v>0</v>
      </c>
      <c r="AG107" s="199"/>
      <c r="AH107" s="195"/>
      <c r="AI107" s="325"/>
      <c r="AJ107" s="37"/>
      <c r="AK107" s="37"/>
      <c r="AL107" s="405">
        <f t="shared" si="21"/>
        <v>0</v>
      </c>
      <c r="AM107" s="199"/>
      <c r="AN107" s="195"/>
      <c r="AO107" s="325"/>
      <c r="AP107" s="37"/>
      <c r="AQ107" s="37"/>
      <c r="AR107" s="173">
        <f t="shared" si="22"/>
        <v>0</v>
      </c>
      <c r="AS107" s="176">
        <f t="shared" si="23"/>
        <v>0</v>
      </c>
    </row>
    <row r="108" spans="1:45" x14ac:dyDescent="0.3">
      <c r="A108" s="14">
        <v>89</v>
      </c>
      <c r="B108" s="23" t="s">
        <v>103</v>
      </c>
      <c r="C108" s="24" t="s">
        <v>12</v>
      </c>
      <c r="D108" s="34"/>
      <c r="E108" s="17"/>
      <c r="F108" s="17"/>
      <c r="G108" s="34"/>
      <c r="H108" s="34"/>
      <c r="I108" s="34"/>
      <c r="J108" s="37">
        <f t="shared" si="12"/>
        <v>0</v>
      </c>
      <c r="K108" s="37">
        <f t="shared" si="13"/>
        <v>0</v>
      </c>
      <c r="L108" s="427">
        <f t="shared" si="14"/>
        <v>0</v>
      </c>
      <c r="M108" s="34"/>
      <c r="N108" s="17"/>
      <c r="O108" s="17"/>
      <c r="P108" s="34"/>
      <c r="Q108" s="34"/>
      <c r="R108" s="34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37"/>
      <c r="W108" s="37"/>
      <c r="X108" s="205">
        <f t="shared" si="18"/>
        <v>0</v>
      </c>
      <c r="Y108" s="37"/>
      <c r="Z108" s="34"/>
      <c r="AA108" s="37"/>
      <c r="AB108" s="352">
        <f t="shared" si="19"/>
        <v>0</v>
      </c>
      <c r="AC108" s="199"/>
      <c r="AD108" s="37"/>
      <c r="AE108" s="37"/>
      <c r="AF108" s="172">
        <f t="shared" si="20"/>
        <v>0</v>
      </c>
      <c r="AG108" s="199"/>
      <c r="AH108" s="195"/>
      <c r="AI108" s="325"/>
      <c r="AJ108" s="37"/>
      <c r="AK108" s="37"/>
      <c r="AL108" s="405">
        <f t="shared" si="21"/>
        <v>0</v>
      </c>
      <c r="AM108" s="199"/>
      <c r="AN108" s="195"/>
      <c r="AO108" s="325"/>
      <c r="AP108" s="37"/>
      <c r="AQ108" s="37"/>
      <c r="AR108" s="173">
        <f t="shared" si="22"/>
        <v>0</v>
      </c>
      <c r="AS108" s="176">
        <f t="shared" si="23"/>
        <v>0</v>
      </c>
    </row>
    <row r="109" spans="1:45" x14ac:dyDescent="0.3">
      <c r="A109" s="14">
        <v>90</v>
      </c>
      <c r="B109" s="23" t="s">
        <v>80</v>
      </c>
      <c r="C109" s="24" t="s">
        <v>12</v>
      </c>
      <c r="D109" s="34"/>
      <c r="E109" s="17"/>
      <c r="F109" s="17"/>
      <c r="G109" s="34"/>
      <c r="H109" s="34"/>
      <c r="I109" s="34"/>
      <c r="J109" s="37">
        <f t="shared" si="12"/>
        <v>0</v>
      </c>
      <c r="K109" s="37">
        <f t="shared" si="13"/>
        <v>0</v>
      </c>
      <c r="L109" s="427">
        <f t="shared" si="14"/>
        <v>0</v>
      </c>
      <c r="M109" s="34"/>
      <c r="N109" s="17"/>
      <c r="O109" s="17"/>
      <c r="P109" s="34"/>
      <c r="Q109" s="34"/>
      <c r="R109" s="34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37"/>
      <c r="W109" s="37"/>
      <c r="X109" s="205">
        <f t="shared" si="18"/>
        <v>0</v>
      </c>
      <c r="Y109" s="37"/>
      <c r="Z109" s="34"/>
      <c r="AA109" s="37"/>
      <c r="AB109" s="352">
        <f t="shared" si="19"/>
        <v>0</v>
      </c>
      <c r="AC109" s="199"/>
      <c r="AD109" s="37"/>
      <c r="AE109" s="37"/>
      <c r="AF109" s="172">
        <f t="shared" si="20"/>
        <v>0</v>
      </c>
      <c r="AG109" s="199"/>
      <c r="AH109" s="195"/>
      <c r="AI109" s="325"/>
      <c r="AJ109" s="37"/>
      <c r="AK109" s="37"/>
      <c r="AL109" s="405">
        <f t="shared" si="21"/>
        <v>0</v>
      </c>
      <c r="AM109" s="199"/>
      <c r="AN109" s="195"/>
      <c r="AO109" s="325"/>
      <c r="AP109" s="37"/>
      <c r="AQ109" s="37"/>
      <c r="AR109" s="173">
        <f t="shared" si="22"/>
        <v>0</v>
      </c>
      <c r="AS109" s="176">
        <f t="shared" si="23"/>
        <v>0</v>
      </c>
    </row>
    <row r="110" spans="1:45" x14ac:dyDescent="0.3">
      <c r="A110" s="14">
        <v>91</v>
      </c>
      <c r="B110" s="15" t="s">
        <v>104</v>
      </c>
      <c r="C110" s="24" t="s">
        <v>12</v>
      </c>
      <c r="D110" s="34"/>
      <c r="E110" s="17"/>
      <c r="F110" s="17"/>
      <c r="G110" s="34"/>
      <c r="H110" s="34"/>
      <c r="I110" s="34"/>
      <c r="J110" s="37">
        <f t="shared" si="12"/>
        <v>0</v>
      </c>
      <c r="K110" s="37">
        <f t="shared" si="13"/>
        <v>0</v>
      </c>
      <c r="L110" s="427">
        <f t="shared" si="14"/>
        <v>0</v>
      </c>
      <c r="M110" s="34"/>
      <c r="N110" s="17"/>
      <c r="O110" s="17"/>
      <c r="P110" s="34"/>
      <c r="Q110" s="34"/>
      <c r="R110" s="34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37"/>
      <c r="W110" s="37"/>
      <c r="X110" s="205">
        <f t="shared" si="18"/>
        <v>0</v>
      </c>
      <c r="Y110" s="37"/>
      <c r="Z110" s="34"/>
      <c r="AA110" s="37"/>
      <c r="AB110" s="352">
        <f t="shared" si="19"/>
        <v>0</v>
      </c>
      <c r="AC110" s="199"/>
      <c r="AD110" s="37"/>
      <c r="AE110" s="37"/>
      <c r="AF110" s="172">
        <f t="shared" si="20"/>
        <v>0</v>
      </c>
      <c r="AG110" s="199"/>
      <c r="AH110" s="195"/>
      <c r="AI110" s="325"/>
      <c r="AJ110" s="37"/>
      <c r="AK110" s="37"/>
      <c r="AL110" s="405">
        <f t="shared" si="21"/>
        <v>0</v>
      </c>
      <c r="AM110" s="199"/>
      <c r="AN110" s="195"/>
      <c r="AO110" s="325"/>
      <c r="AP110" s="37"/>
      <c r="AQ110" s="37"/>
      <c r="AR110" s="173">
        <f t="shared" si="22"/>
        <v>0</v>
      </c>
      <c r="AS110" s="176">
        <f t="shared" si="23"/>
        <v>0</v>
      </c>
    </row>
    <row r="111" spans="1:45" x14ac:dyDescent="0.3">
      <c r="A111" s="14">
        <v>92</v>
      </c>
      <c r="B111" s="15" t="s">
        <v>105</v>
      </c>
      <c r="C111" s="24" t="s">
        <v>12</v>
      </c>
      <c r="D111" s="34"/>
      <c r="E111" s="17"/>
      <c r="F111" s="17"/>
      <c r="G111" s="34"/>
      <c r="H111" s="34"/>
      <c r="I111" s="34"/>
      <c r="J111" s="37">
        <f t="shared" si="12"/>
        <v>0</v>
      </c>
      <c r="K111" s="37">
        <f t="shared" si="13"/>
        <v>0</v>
      </c>
      <c r="L111" s="427">
        <f t="shared" si="14"/>
        <v>0</v>
      </c>
      <c r="M111" s="34"/>
      <c r="N111" s="17"/>
      <c r="O111" s="17"/>
      <c r="P111" s="34"/>
      <c r="Q111" s="34"/>
      <c r="R111" s="34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37"/>
      <c r="W111" s="37"/>
      <c r="X111" s="205">
        <f t="shared" si="18"/>
        <v>0</v>
      </c>
      <c r="Y111" s="37"/>
      <c r="Z111" s="34"/>
      <c r="AA111" s="37"/>
      <c r="AB111" s="352">
        <f t="shared" si="19"/>
        <v>0</v>
      </c>
      <c r="AC111" s="199"/>
      <c r="AD111" s="37"/>
      <c r="AE111" s="37"/>
      <c r="AF111" s="172">
        <f t="shared" si="20"/>
        <v>0</v>
      </c>
      <c r="AG111" s="199"/>
      <c r="AH111" s="195"/>
      <c r="AI111" s="325"/>
      <c r="AJ111" s="37"/>
      <c r="AK111" s="37"/>
      <c r="AL111" s="405">
        <f t="shared" si="21"/>
        <v>0</v>
      </c>
      <c r="AM111" s="199"/>
      <c r="AN111" s="195"/>
      <c r="AO111" s="325"/>
      <c r="AP111" s="37"/>
      <c r="AQ111" s="37"/>
      <c r="AR111" s="173">
        <f t="shared" si="22"/>
        <v>0</v>
      </c>
      <c r="AS111" s="176">
        <f t="shared" si="23"/>
        <v>0</v>
      </c>
    </row>
    <row r="112" spans="1:45" x14ac:dyDescent="0.3">
      <c r="A112" s="14">
        <v>93</v>
      </c>
      <c r="B112" s="23" t="s">
        <v>109</v>
      </c>
      <c r="C112" s="24" t="s">
        <v>12</v>
      </c>
      <c r="D112" s="34"/>
      <c r="E112" s="17"/>
      <c r="F112" s="17"/>
      <c r="G112" s="34"/>
      <c r="H112" s="34"/>
      <c r="I112" s="34"/>
      <c r="J112" s="37">
        <f t="shared" si="12"/>
        <v>0</v>
      </c>
      <c r="K112" s="37">
        <f t="shared" si="13"/>
        <v>0</v>
      </c>
      <c r="L112" s="427">
        <f t="shared" si="14"/>
        <v>0</v>
      </c>
      <c r="M112" s="34"/>
      <c r="N112" s="17"/>
      <c r="O112" s="17"/>
      <c r="P112" s="34"/>
      <c r="Q112" s="34"/>
      <c r="R112" s="34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37"/>
      <c r="W112" s="37"/>
      <c r="X112" s="205">
        <f t="shared" si="18"/>
        <v>0</v>
      </c>
      <c r="Y112" s="37"/>
      <c r="Z112" s="34"/>
      <c r="AA112" s="37"/>
      <c r="AB112" s="352">
        <f t="shared" si="19"/>
        <v>0</v>
      </c>
      <c r="AC112" s="199"/>
      <c r="AD112" s="37"/>
      <c r="AE112" s="37"/>
      <c r="AF112" s="172">
        <f t="shared" si="20"/>
        <v>0</v>
      </c>
      <c r="AG112" s="199"/>
      <c r="AH112" s="195"/>
      <c r="AI112" s="325"/>
      <c r="AJ112" s="37"/>
      <c r="AK112" s="37"/>
      <c r="AL112" s="405">
        <f t="shared" si="21"/>
        <v>0</v>
      </c>
      <c r="AM112" s="199"/>
      <c r="AN112" s="195"/>
      <c r="AO112" s="325"/>
      <c r="AP112" s="37"/>
      <c r="AQ112" s="37"/>
      <c r="AR112" s="173">
        <f t="shared" si="22"/>
        <v>0</v>
      </c>
      <c r="AS112" s="176">
        <f t="shared" si="23"/>
        <v>0</v>
      </c>
    </row>
    <row r="113" spans="1:45" x14ac:dyDescent="0.3">
      <c r="A113" s="14">
        <v>94</v>
      </c>
      <c r="B113" s="23" t="s">
        <v>79</v>
      </c>
      <c r="C113" s="24" t="s">
        <v>12</v>
      </c>
      <c r="D113" s="34"/>
      <c r="E113" s="17"/>
      <c r="F113" s="17"/>
      <c r="G113" s="34"/>
      <c r="H113" s="34"/>
      <c r="I113" s="34"/>
      <c r="J113" s="37">
        <f t="shared" si="12"/>
        <v>0</v>
      </c>
      <c r="K113" s="37">
        <f t="shared" si="13"/>
        <v>0</v>
      </c>
      <c r="L113" s="427">
        <f t="shared" si="14"/>
        <v>0</v>
      </c>
      <c r="M113" s="34"/>
      <c r="N113" s="17"/>
      <c r="O113" s="17"/>
      <c r="P113" s="34"/>
      <c r="Q113" s="34"/>
      <c r="R113" s="34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37"/>
      <c r="W113" s="37"/>
      <c r="X113" s="205">
        <f t="shared" si="18"/>
        <v>0</v>
      </c>
      <c r="Y113" s="37"/>
      <c r="Z113" s="34"/>
      <c r="AA113" s="37"/>
      <c r="AB113" s="352">
        <f t="shared" si="19"/>
        <v>0</v>
      </c>
      <c r="AC113" s="199"/>
      <c r="AD113" s="37"/>
      <c r="AE113" s="37"/>
      <c r="AF113" s="172">
        <f t="shared" si="20"/>
        <v>0</v>
      </c>
      <c r="AG113" s="199"/>
      <c r="AH113" s="195"/>
      <c r="AI113" s="325"/>
      <c r="AJ113" s="37"/>
      <c r="AK113" s="37"/>
      <c r="AL113" s="405">
        <f t="shared" si="21"/>
        <v>0</v>
      </c>
      <c r="AM113" s="199"/>
      <c r="AN113" s="195"/>
      <c r="AO113" s="325"/>
      <c r="AP113" s="37"/>
      <c r="AQ113" s="37"/>
      <c r="AR113" s="173">
        <f t="shared" si="22"/>
        <v>0</v>
      </c>
      <c r="AS113" s="176">
        <f t="shared" si="23"/>
        <v>0</v>
      </c>
    </row>
    <row r="114" spans="1:45" x14ac:dyDescent="0.3">
      <c r="A114" s="14"/>
      <c r="B114" s="253" t="s">
        <v>61</v>
      </c>
      <c r="C114" s="7"/>
      <c r="D114" s="37"/>
      <c r="E114" s="143"/>
      <c r="F114" s="143"/>
      <c r="G114" s="143"/>
      <c r="H114" s="37"/>
      <c r="I114" s="37"/>
      <c r="J114" s="37">
        <f t="shared" si="12"/>
        <v>0</v>
      </c>
      <c r="K114" s="37">
        <f t="shared" si="13"/>
        <v>0</v>
      </c>
      <c r="L114" s="427">
        <f t="shared" si="14"/>
        <v>0</v>
      </c>
      <c r="M114" s="37"/>
      <c r="N114" s="143"/>
      <c r="O114" s="143"/>
      <c r="P114" s="143"/>
      <c r="Q114" s="37"/>
      <c r="R114" s="37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37"/>
      <c r="W114" s="37"/>
      <c r="X114" s="205">
        <f t="shared" si="18"/>
        <v>0</v>
      </c>
      <c r="Y114" s="37"/>
      <c r="Z114" s="37"/>
      <c r="AA114" s="37"/>
      <c r="AB114" s="352">
        <f t="shared" si="19"/>
        <v>0</v>
      </c>
      <c r="AC114" s="195"/>
      <c r="AD114" s="37"/>
      <c r="AE114" s="37"/>
      <c r="AF114" s="172">
        <f t="shared" si="20"/>
        <v>0</v>
      </c>
      <c r="AG114" s="195"/>
      <c r="AH114" s="37"/>
      <c r="AI114" s="325"/>
      <c r="AJ114" s="37"/>
      <c r="AK114" s="37"/>
      <c r="AL114" s="405">
        <f t="shared" si="21"/>
        <v>0</v>
      </c>
      <c r="AM114" s="195"/>
      <c r="AN114" s="37"/>
      <c r="AO114" s="325"/>
      <c r="AP114" s="37"/>
      <c r="AQ114" s="37"/>
      <c r="AR114" s="173">
        <f t="shared" si="22"/>
        <v>0</v>
      </c>
      <c r="AS114" s="176">
        <f t="shared" si="23"/>
        <v>0</v>
      </c>
    </row>
    <row r="115" spans="1:45" x14ac:dyDescent="0.3">
      <c r="A115" s="14">
        <v>95</v>
      </c>
      <c r="B115" s="15" t="s">
        <v>1</v>
      </c>
      <c r="C115" s="16" t="s">
        <v>12</v>
      </c>
      <c r="D115" s="37"/>
      <c r="E115" s="143"/>
      <c r="F115" s="143"/>
      <c r="G115" s="143"/>
      <c r="H115" s="37"/>
      <c r="I115" s="37"/>
      <c r="J115" s="37">
        <f t="shared" si="12"/>
        <v>0</v>
      </c>
      <c r="K115" s="37">
        <f t="shared" si="13"/>
        <v>0</v>
      </c>
      <c r="L115" s="427">
        <f t="shared" si="14"/>
        <v>0</v>
      </c>
      <c r="M115" s="37"/>
      <c r="N115" s="143"/>
      <c r="O115" s="143"/>
      <c r="P115" s="143"/>
      <c r="Q115" s="37"/>
      <c r="R115" s="37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37"/>
      <c r="W115" s="37"/>
      <c r="X115" s="205">
        <f t="shared" si="18"/>
        <v>0</v>
      </c>
      <c r="Y115" s="37"/>
      <c r="Z115" s="37"/>
      <c r="AA115" s="37"/>
      <c r="AB115" s="352">
        <f t="shared" si="19"/>
        <v>0</v>
      </c>
      <c r="AC115" s="195"/>
      <c r="AD115" s="37"/>
      <c r="AE115" s="37"/>
      <c r="AF115" s="172">
        <f t="shared" si="20"/>
        <v>0</v>
      </c>
      <c r="AG115" s="195"/>
      <c r="AH115" s="37"/>
      <c r="AI115" s="325"/>
      <c r="AJ115" s="37"/>
      <c r="AK115" s="37"/>
      <c r="AL115" s="405">
        <f t="shared" si="21"/>
        <v>0</v>
      </c>
      <c r="AM115" s="195"/>
      <c r="AN115" s="37"/>
      <c r="AO115" s="325"/>
      <c r="AP115" s="37"/>
      <c r="AQ115" s="37"/>
      <c r="AR115" s="173">
        <f t="shared" si="22"/>
        <v>0</v>
      </c>
      <c r="AS115" s="176">
        <f t="shared" si="23"/>
        <v>0</v>
      </c>
    </row>
    <row r="116" spans="1:45" x14ac:dyDescent="0.3">
      <c r="A116" s="14">
        <v>96</v>
      </c>
      <c r="B116" s="18" t="s">
        <v>62</v>
      </c>
      <c r="C116" s="19" t="s">
        <v>12</v>
      </c>
      <c r="D116" s="37"/>
      <c r="E116" s="143"/>
      <c r="F116" s="143"/>
      <c r="G116" s="143"/>
      <c r="H116" s="37"/>
      <c r="I116" s="37"/>
      <c r="J116" s="37">
        <f t="shared" si="12"/>
        <v>0</v>
      </c>
      <c r="K116" s="37">
        <f t="shared" si="13"/>
        <v>0</v>
      </c>
      <c r="L116" s="427">
        <f t="shared" si="14"/>
        <v>0</v>
      </c>
      <c r="M116" s="37"/>
      <c r="N116" s="143"/>
      <c r="O116" s="143"/>
      <c r="P116" s="143"/>
      <c r="Q116" s="37"/>
      <c r="R116" s="37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37"/>
      <c r="W116" s="37"/>
      <c r="X116" s="205">
        <f t="shared" si="18"/>
        <v>0</v>
      </c>
      <c r="Y116" s="37"/>
      <c r="Z116" s="37"/>
      <c r="AA116" s="37"/>
      <c r="AB116" s="352">
        <f t="shared" si="19"/>
        <v>0</v>
      </c>
      <c r="AC116" s="195"/>
      <c r="AD116" s="37"/>
      <c r="AE116" s="37"/>
      <c r="AF116" s="172">
        <f t="shared" si="20"/>
        <v>0</v>
      </c>
      <c r="AG116" s="195"/>
      <c r="AH116" s="37"/>
      <c r="AI116" s="325"/>
      <c r="AJ116" s="37"/>
      <c r="AK116" s="37"/>
      <c r="AL116" s="405">
        <f t="shared" si="21"/>
        <v>0</v>
      </c>
      <c r="AM116" s="195"/>
      <c r="AN116" s="37"/>
      <c r="AO116" s="325"/>
      <c r="AP116" s="37"/>
      <c r="AQ116" s="37"/>
      <c r="AR116" s="173">
        <f t="shared" si="22"/>
        <v>0</v>
      </c>
      <c r="AS116" s="176">
        <f t="shared" si="23"/>
        <v>0</v>
      </c>
    </row>
    <row r="117" spans="1:45" x14ac:dyDescent="0.3">
      <c r="A117" s="14">
        <v>97</v>
      </c>
      <c r="B117" s="18" t="s">
        <v>90</v>
      </c>
      <c r="C117" s="19" t="s">
        <v>12</v>
      </c>
      <c r="D117" s="37"/>
      <c r="E117" s="143"/>
      <c r="F117" s="143"/>
      <c r="G117" s="143"/>
      <c r="H117" s="37"/>
      <c r="I117" s="37"/>
      <c r="J117" s="37">
        <f t="shared" si="12"/>
        <v>0</v>
      </c>
      <c r="K117" s="37">
        <f t="shared" si="13"/>
        <v>0</v>
      </c>
      <c r="L117" s="427">
        <f t="shared" si="14"/>
        <v>0</v>
      </c>
      <c r="M117" s="37"/>
      <c r="N117" s="143"/>
      <c r="O117" s="143"/>
      <c r="P117" s="143"/>
      <c r="Q117" s="37"/>
      <c r="R117" s="37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37"/>
      <c r="W117" s="37"/>
      <c r="X117" s="205">
        <f t="shared" si="18"/>
        <v>0</v>
      </c>
      <c r="Y117" s="37"/>
      <c r="Z117" s="37"/>
      <c r="AA117" s="37"/>
      <c r="AB117" s="352">
        <f t="shared" si="19"/>
        <v>0</v>
      </c>
      <c r="AC117" s="195"/>
      <c r="AD117" s="37"/>
      <c r="AE117" s="37"/>
      <c r="AF117" s="172">
        <f t="shared" si="20"/>
        <v>0</v>
      </c>
      <c r="AG117" s="195"/>
      <c r="AH117" s="37"/>
      <c r="AI117" s="325"/>
      <c r="AJ117" s="37"/>
      <c r="AK117" s="37"/>
      <c r="AL117" s="405">
        <f t="shared" si="21"/>
        <v>0</v>
      </c>
      <c r="AM117" s="195"/>
      <c r="AN117" s="37"/>
      <c r="AO117" s="325"/>
      <c r="AP117" s="37"/>
      <c r="AQ117" s="37"/>
      <c r="AR117" s="173">
        <f t="shared" si="22"/>
        <v>0</v>
      </c>
      <c r="AS117" s="176">
        <f t="shared" si="23"/>
        <v>0</v>
      </c>
    </row>
    <row r="118" spans="1:45" x14ac:dyDescent="0.3">
      <c r="A118" s="14">
        <v>98</v>
      </c>
      <c r="B118" s="18" t="s">
        <v>63</v>
      </c>
      <c r="C118" s="19" t="s">
        <v>12</v>
      </c>
      <c r="D118" s="37"/>
      <c r="E118" s="143"/>
      <c r="F118" s="143"/>
      <c r="G118" s="143"/>
      <c r="H118" s="37"/>
      <c r="I118" s="37"/>
      <c r="J118" s="37">
        <f t="shared" si="12"/>
        <v>0</v>
      </c>
      <c r="K118" s="37">
        <f t="shared" si="13"/>
        <v>0</v>
      </c>
      <c r="L118" s="427">
        <f t="shared" si="14"/>
        <v>0</v>
      </c>
      <c r="M118" s="37"/>
      <c r="N118" s="143"/>
      <c r="O118" s="143"/>
      <c r="P118" s="143"/>
      <c r="Q118" s="37"/>
      <c r="R118" s="37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37"/>
      <c r="W118" s="37"/>
      <c r="X118" s="205">
        <f t="shared" si="18"/>
        <v>0</v>
      </c>
      <c r="Y118" s="37"/>
      <c r="Z118" s="37"/>
      <c r="AA118" s="37"/>
      <c r="AB118" s="352">
        <f t="shared" si="19"/>
        <v>0</v>
      </c>
      <c r="AC118" s="195"/>
      <c r="AD118" s="37"/>
      <c r="AE118" s="37"/>
      <c r="AF118" s="172">
        <f t="shared" si="20"/>
        <v>0</v>
      </c>
      <c r="AG118" s="195"/>
      <c r="AH118" s="37"/>
      <c r="AI118" s="325"/>
      <c r="AJ118" s="37"/>
      <c r="AK118" s="37"/>
      <c r="AL118" s="405">
        <f t="shared" si="21"/>
        <v>0</v>
      </c>
      <c r="AM118" s="195"/>
      <c r="AN118" s="37"/>
      <c r="AO118" s="325"/>
      <c r="AP118" s="37"/>
      <c r="AQ118" s="37"/>
      <c r="AR118" s="173">
        <f t="shared" si="22"/>
        <v>0</v>
      </c>
      <c r="AS118" s="176">
        <f t="shared" si="23"/>
        <v>0</v>
      </c>
    </row>
    <row r="119" spans="1:45" x14ac:dyDescent="0.3">
      <c r="A119" s="14">
        <v>99</v>
      </c>
      <c r="B119" s="15" t="s">
        <v>64</v>
      </c>
      <c r="C119" s="16" t="s">
        <v>12</v>
      </c>
      <c r="D119" s="37"/>
      <c r="E119" s="143"/>
      <c r="F119" s="143"/>
      <c r="G119" s="143"/>
      <c r="H119" s="427">
        <v>5.5999999999999999E-3</v>
      </c>
      <c r="I119" s="37"/>
      <c r="J119" s="37">
        <f t="shared" si="12"/>
        <v>5.5999999999999999E-3</v>
      </c>
      <c r="K119" s="37">
        <f t="shared" si="13"/>
        <v>0</v>
      </c>
      <c r="L119" s="427">
        <f t="shared" si="14"/>
        <v>5.5999999999999999E-3</v>
      </c>
      <c r="M119" s="37"/>
      <c r="N119" s="143"/>
      <c r="O119" s="143"/>
      <c r="P119" s="143"/>
      <c r="Q119" s="427">
        <v>5.5999999999999999E-3</v>
      </c>
      <c r="R119" s="37"/>
      <c r="S119" s="37">
        <f t="shared" si="15"/>
        <v>5.5999999999999999E-3</v>
      </c>
      <c r="T119" s="37">
        <f t="shared" si="16"/>
        <v>0</v>
      </c>
      <c r="U119" s="171">
        <f t="shared" si="17"/>
        <v>5.5999999999999999E-3</v>
      </c>
      <c r="V119" s="37"/>
      <c r="W119" s="37"/>
      <c r="X119" s="205">
        <f t="shared" si="18"/>
        <v>0</v>
      </c>
      <c r="Y119" s="37"/>
      <c r="Z119" s="37"/>
      <c r="AA119" s="37"/>
      <c r="AB119" s="352">
        <f t="shared" si="19"/>
        <v>0</v>
      </c>
      <c r="AC119" s="195"/>
      <c r="AD119" s="37"/>
      <c r="AE119" s="37"/>
      <c r="AF119" s="172">
        <f t="shared" si="20"/>
        <v>0</v>
      </c>
      <c r="AG119" s="195"/>
      <c r="AH119" s="37"/>
      <c r="AI119" s="325"/>
      <c r="AJ119" s="37"/>
      <c r="AK119" s="37"/>
      <c r="AL119" s="405">
        <f t="shared" si="21"/>
        <v>0</v>
      </c>
      <c r="AM119" s="195"/>
      <c r="AN119" s="37"/>
      <c r="AO119" s="325"/>
      <c r="AP119" s="37"/>
      <c r="AQ119" s="37"/>
      <c r="AR119" s="173">
        <f t="shared" si="22"/>
        <v>0</v>
      </c>
      <c r="AS119" s="176">
        <f t="shared" si="23"/>
        <v>1.12E-2</v>
      </c>
    </row>
    <row r="120" spans="1:45" x14ac:dyDescent="0.3">
      <c r="A120" s="14">
        <v>100</v>
      </c>
      <c r="B120" s="15" t="s">
        <v>65</v>
      </c>
      <c r="C120" s="16" t="s">
        <v>12</v>
      </c>
      <c r="D120" s="37"/>
      <c r="E120" s="143"/>
      <c r="F120" s="143"/>
      <c r="G120" s="143"/>
      <c r="H120" s="37"/>
      <c r="I120" s="37"/>
      <c r="J120" s="37">
        <f t="shared" si="12"/>
        <v>0</v>
      </c>
      <c r="K120" s="37">
        <f t="shared" si="13"/>
        <v>0</v>
      </c>
      <c r="L120" s="427">
        <f t="shared" si="14"/>
        <v>0</v>
      </c>
      <c r="M120" s="37"/>
      <c r="N120" s="143"/>
      <c r="O120" s="143"/>
      <c r="P120" s="143"/>
      <c r="Q120" s="37"/>
      <c r="R120" s="37"/>
      <c r="S120" s="37">
        <f t="shared" si="15"/>
        <v>0</v>
      </c>
      <c r="T120" s="37">
        <f t="shared" si="16"/>
        <v>0</v>
      </c>
      <c r="U120" s="171">
        <f t="shared" si="17"/>
        <v>0</v>
      </c>
      <c r="V120" s="37"/>
      <c r="W120" s="37"/>
      <c r="X120" s="205">
        <f t="shared" si="18"/>
        <v>0</v>
      </c>
      <c r="Y120" s="37"/>
      <c r="Z120" s="37"/>
      <c r="AA120" s="37"/>
      <c r="AB120" s="352">
        <f t="shared" si="19"/>
        <v>0</v>
      </c>
      <c r="AC120" s="195"/>
      <c r="AD120" s="37"/>
      <c r="AE120" s="37"/>
      <c r="AF120" s="172">
        <f t="shared" si="20"/>
        <v>0</v>
      </c>
      <c r="AG120" s="195"/>
      <c r="AH120" s="37"/>
      <c r="AI120" s="325"/>
      <c r="AJ120" s="37"/>
      <c r="AK120" s="37"/>
      <c r="AL120" s="405">
        <f t="shared" si="21"/>
        <v>0</v>
      </c>
      <c r="AM120" s="195"/>
      <c r="AN120" s="37"/>
      <c r="AO120" s="325"/>
      <c r="AP120" s="37"/>
      <c r="AQ120" s="37"/>
      <c r="AR120" s="173">
        <f t="shared" si="22"/>
        <v>0</v>
      </c>
      <c r="AS120" s="176">
        <f t="shared" si="23"/>
        <v>0</v>
      </c>
    </row>
    <row r="121" spans="1:45" x14ac:dyDescent="0.3">
      <c r="A121" s="14"/>
      <c r="B121" s="253" t="s">
        <v>119</v>
      </c>
      <c r="C121" s="7"/>
      <c r="D121" s="37"/>
      <c r="E121" s="143"/>
      <c r="F121" s="143"/>
      <c r="G121" s="143"/>
      <c r="H121" s="37"/>
      <c r="I121" s="37"/>
      <c r="J121" s="37">
        <f t="shared" si="12"/>
        <v>0</v>
      </c>
      <c r="K121" s="37">
        <f t="shared" si="13"/>
        <v>0</v>
      </c>
      <c r="L121" s="427">
        <f t="shared" si="14"/>
        <v>0</v>
      </c>
      <c r="M121" s="37"/>
      <c r="N121" s="143"/>
      <c r="O121" s="143"/>
      <c r="P121" s="143"/>
      <c r="Q121" s="37"/>
      <c r="R121" s="37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37"/>
      <c r="W121" s="37"/>
      <c r="X121" s="205">
        <f t="shared" si="18"/>
        <v>0</v>
      </c>
      <c r="Y121" s="37"/>
      <c r="Z121" s="37"/>
      <c r="AA121" s="37"/>
      <c r="AB121" s="352">
        <f t="shared" si="19"/>
        <v>0</v>
      </c>
      <c r="AC121" s="195"/>
      <c r="AD121" s="37"/>
      <c r="AE121" s="37"/>
      <c r="AF121" s="172">
        <f t="shared" si="20"/>
        <v>0</v>
      </c>
      <c r="AG121" s="195"/>
      <c r="AH121" s="37"/>
      <c r="AI121" s="325"/>
      <c r="AJ121" s="37"/>
      <c r="AK121" s="37"/>
      <c r="AL121" s="405">
        <f t="shared" si="21"/>
        <v>0</v>
      </c>
      <c r="AM121" s="195"/>
      <c r="AN121" s="37"/>
      <c r="AO121" s="325"/>
      <c r="AP121" s="37"/>
      <c r="AQ121" s="37"/>
      <c r="AR121" s="173">
        <f t="shared" si="22"/>
        <v>0</v>
      </c>
      <c r="AS121" s="176">
        <f t="shared" si="23"/>
        <v>0</v>
      </c>
    </row>
    <row r="122" spans="1:45" x14ac:dyDescent="0.3">
      <c r="A122" s="14">
        <v>101</v>
      </c>
      <c r="B122" s="15" t="s">
        <v>72</v>
      </c>
      <c r="C122" s="24" t="s">
        <v>12</v>
      </c>
      <c r="D122" s="37"/>
      <c r="E122" s="143"/>
      <c r="F122" s="143"/>
      <c r="G122" s="143"/>
      <c r="H122" s="37"/>
      <c r="I122" s="37"/>
      <c r="J122" s="37">
        <f t="shared" si="12"/>
        <v>0</v>
      </c>
      <c r="K122" s="37">
        <f t="shared" si="13"/>
        <v>0</v>
      </c>
      <c r="L122" s="427">
        <f t="shared" si="14"/>
        <v>0</v>
      </c>
      <c r="M122" s="37"/>
      <c r="N122" s="143"/>
      <c r="O122" s="143"/>
      <c r="P122" s="143"/>
      <c r="Q122" s="37"/>
      <c r="R122" s="37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37"/>
      <c r="W122" s="37"/>
      <c r="X122" s="205">
        <f t="shared" si="18"/>
        <v>0</v>
      </c>
      <c r="Y122" s="37"/>
      <c r="Z122" s="37"/>
      <c r="AA122" s="37"/>
      <c r="AB122" s="352">
        <f t="shared" si="19"/>
        <v>0</v>
      </c>
      <c r="AC122" s="395">
        <v>2.5000000000000001E-2</v>
      </c>
      <c r="AD122" s="37"/>
      <c r="AE122" s="37"/>
      <c r="AF122" s="172">
        <f t="shared" si="20"/>
        <v>2.5000000000000001E-2</v>
      </c>
      <c r="AG122" s="395">
        <v>2.5000000000000001E-2</v>
      </c>
      <c r="AH122" s="37"/>
      <c r="AI122" s="325"/>
      <c r="AJ122" s="37"/>
      <c r="AK122" s="37"/>
      <c r="AL122" s="405">
        <f t="shared" si="21"/>
        <v>2.5000000000000001E-2</v>
      </c>
      <c r="AM122" s="395">
        <v>2.5000000000000001E-2</v>
      </c>
      <c r="AN122" s="37"/>
      <c r="AO122" s="325"/>
      <c r="AP122" s="37"/>
      <c r="AQ122" s="37"/>
      <c r="AR122" s="173">
        <f t="shared" si="22"/>
        <v>0</v>
      </c>
      <c r="AS122" s="176">
        <f t="shared" si="23"/>
        <v>0.05</v>
      </c>
    </row>
    <row r="123" spans="1:45" x14ac:dyDescent="0.3">
      <c r="A123" s="14">
        <v>102</v>
      </c>
      <c r="B123" s="15" t="s">
        <v>73</v>
      </c>
      <c r="C123" s="24" t="s">
        <v>12</v>
      </c>
      <c r="D123" s="37"/>
      <c r="E123" s="143"/>
      <c r="F123" s="143"/>
      <c r="G123" s="143"/>
      <c r="H123" s="37"/>
      <c r="I123" s="37"/>
      <c r="J123" s="37">
        <f t="shared" si="12"/>
        <v>0</v>
      </c>
      <c r="K123" s="37">
        <f t="shared" si="13"/>
        <v>0</v>
      </c>
      <c r="L123" s="427">
        <f t="shared" si="14"/>
        <v>0</v>
      </c>
      <c r="M123" s="37"/>
      <c r="N123" s="143"/>
      <c r="O123" s="143"/>
      <c r="P123" s="143"/>
      <c r="Q123" s="37"/>
      <c r="R123" s="37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37"/>
      <c r="W123" s="37"/>
      <c r="X123" s="205">
        <f t="shared" si="18"/>
        <v>0</v>
      </c>
      <c r="Y123" s="37"/>
      <c r="Z123" s="37"/>
      <c r="AA123" s="37"/>
      <c r="AB123" s="352">
        <f t="shared" si="19"/>
        <v>0</v>
      </c>
      <c r="AC123" s="395">
        <v>2.6800000000000001E-2</v>
      </c>
      <c r="AD123" s="37"/>
      <c r="AE123" s="37"/>
      <c r="AF123" s="172">
        <f t="shared" si="20"/>
        <v>2.6800000000000001E-2</v>
      </c>
      <c r="AG123" s="395">
        <v>2.6800000000000001E-2</v>
      </c>
      <c r="AH123" s="37"/>
      <c r="AI123" s="325"/>
      <c r="AJ123" s="37"/>
      <c r="AK123" s="37"/>
      <c r="AL123" s="405">
        <f t="shared" si="21"/>
        <v>2.6800000000000001E-2</v>
      </c>
      <c r="AM123" s="395">
        <v>2.6800000000000001E-2</v>
      </c>
      <c r="AN123" s="37"/>
      <c r="AO123" s="325"/>
      <c r="AP123" s="37"/>
      <c r="AQ123" s="37"/>
      <c r="AR123" s="173">
        <f t="shared" si="22"/>
        <v>0</v>
      </c>
      <c r="AS123" s="176">
        <f t="shared" si="23"/>
        <v>5.3600000000000002E-2</v>
      </c>
    </row>
    <row r="124" spans="1:45" x14ac:dyDescent="0.3">
      <c r="A124" s="14">
        <v>103</v>
      </c>
      <c r="B124" s="15" t="s">
        <v>74</v>
      </c>
      <c r="C124" s="24" t="s">
        <v>12</v>
      </c>
      <c r="D124" s="37"/>
      <c r="E124" s="143"/>
      <c r="F124" s="440">
        <v>1.2E-2</v>
      </c>
      <c r="G124" s="143"/>
      <c r="H124" s="37"/>
      <c r="I124" s="37"/>
      <c r="J124" s="37">
        <f t="shared" si="12"/>
        <v>0</v>
      </c>
      <c r="K124" s="37">
        <f t="shared" si="13"/>
        <v>0</v>
      </c>
      <c r="L124" s="427">
        <f t="shared" si="14"/>
        <v>0</v>
      </c>
      <c r="M124" s="37"/>
      <c r="N124" s="143"/>
      <c r="O124" s="440">
        <v>1.2E-2</v>
      </c>
      <c r="P124" s="143"/>
      <c r="Q124" s="37"/>
      <c r="R124" s="37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37"/>
      <c r="W124" s="37"/>
      <c r="X124" s="205">
        <f t="shared" si="18"/>
        <v>0</v>
      </c>
      <c r="Y124" s="37"/>
      <c r="Z124" s="37"/>
      <c r="AA124" s="37"/>
      <c r="AB124" s="352">
        <f t="shared" si="19"/>
        <v>0</v>
      </c>
      <c r="AC124" s="395">
        <v>1.32E-2</v>
      </c>
      <c r="AD124" s="37"/>
      <c r="AE124" s="37"/>
      <c r="AF124" s="172">
        <f t="shared" si="20"/>
        <v>1.32E-2</v>
      </c>
      <c r="AG124" s="395">
        <v>1.32E-2</v>
      </c>
      <c r="AH124" s="37"/>
      <c r="AI124" s="325"/>
      <c r="AJ124" s="37"/>
      <c r="AK124" s="37"/>
      <c r="AL124" s="405">
        <f t="shared" si="21"/>
        <v>1.32E-2</v>
      </c>
      <c r="AM124" s="395">
        <v>1.32E-2</v>
      </c>
      <c r="AN124" s="37"/>
      <c r="AO124" s="325"/>
      <c r="AP124" s="37"/>
      <c r="AQ124" s="37"/>
      <c r="AR124" s="173">
        <f t="shared" si="22"/>
        <v>0</v>
      </c>
      <c r="AS124" s="176">
        <f t="shared" si="23"/>
        <v>2.64E-2</v>
      </c>
    </row>
    <row r="125" spans="1:45" ht="15" customHeight="1" x14ac:dyDescent="0.3">
      <c r="A125" s="14">
        <v>104</v>
      </c>
      <c r="B125" s="15" t="s">
        <v>75</v>
      </c>
      <c r="C125" s="24" t="s">
        <v>12</v>
      </c>
      <c r="D125" s="37"/>
      <c r="E125" s="143"/>
      <c r="F125" s="143"/>
      <c r="G125" s="143"/>
      <c r="H125" s="37"/>
      <c r="I125" s="37"/>
      <c r="J125" s="37">
        <f t="shared" si="12"/>
        <v>0</v>
      </c>
      <c r="K125" s="37">
        <f t="shared" si="13"/>
        <v>0</v>
      </c>
      <c r="L125" s="427">
        <f t="shared" si="14"/>
        <v>0</v>
      </c>
      <c r="M125" s="37"/>
      <c r="N125" s="143"/>
      <c r="O125" s="143"/>
      <c r="P125" s="143"/>
      <c r="Q125" s="37"/>
      <c r="R125" s="37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37"/>
      <c r="W125" s="37"/>
      <c r="X125" s="205">
        <f t="shared" si="18"/>
        <v>0</v>
      </c>
      <c r="Y125" s="37"/>
      <c r="Z125" s="37"/>
      <c r="AA125" s="37"/>
      <c r="AB125" s="352">
        <f t="shared" si="19"/>
        <v>0</v>
      </c>
      <c r="AC125" s="395">
        <v>1.2500000000000001E-2</v>
      </c>
      <c r="AD125" s="37"/>
      <c r="AE125" s="37"/>
      <c r="AF125" s="172">
        <f t="shared" si="20"/>
        <v>1.2500000000000001E-2</v>
      </c>
      <c r="AG125" s="395">
        <v>1.2500000000000001E-2</v>
      </c>
      <c r="AH125" s="37"/>
      <c r="AI125" s="325"/>
      <c r="AJ125" s="37"/>
      <c r="AK125" s="37"/>
      <c r="AL125" s="405">
        <f t="shared" si="21"/>
        <v>1.2500000000000001E-2</v>
      </c>
      <c r="AM125" s="395">
        <v>1.2500000000000001E-2</v>
      </c>
      <c r="AN125" s="37"/>
      <c r="AO125" s="325"/>
      <c r="AP125" s="37"/>
      <c r="AQ125" s="37"/>
      <c r="AR125" s="173">
        <f t="shared" si="22"/>
        <v>0</v>
      </c>
      <c r="AS125" s="176">
        <f t="shared" si="23"/>
        <v>2.5000000000000001E-2</v>
      </c>
    </row>
    <row r="126" spans="1:45" x14ac:dyDescent="0.3">
      <c r="A126" s="14">
        <v>105</v>
      </c>
      <c r="B126" s="15" t="s">
        <v>77</v>
      </c>
      <c r="C126" s="24" t="s">
        <v>12</v>
      </c>
      <c r="D126" s="37"/>
      <c r="E126" s="143"/>
      <c r="F126" s="143"/>
      <c r="G126" s="143"/>
      <c r="H126" s="37"/>
      <c r="I126" s="37"/>
      <c r="J126" s="37">
        <f t="shared" si="12"/>
        <v>0</v>
      </c>
      <c r="K126" s="37">
        <f t="shared" si="13"/>
        <v>0</v>
      </c>
      <c r="L126" s="427">
        <f t="shared" si="14"/>
        <v>0</v>
      </c>
      <c r="M126" s="37"/>
      <c r="N126" s="143"/>
      <c r="O126" s="143"/>
      <c r="P126" s="143"/>
      <c r="Q126" s="37"/>
      <c r="R126" s="3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37"/>
      <c r="W126" s="37"/>
      <c r="X126" s="205">
        <f t="shared" si="18"/>
        <v>0</v>
      </c>
      <c r="Y126" s="37"/>
      <c r="Z126" s="37"/>
      <c r="AA126" s="37"/>
      <c r="AB126" s="352">
        <f t="shared" si="19"/>
        <v>0</v>
      </c>
      <c r="AC126" s="395">
        <v>0.05</v>
      </c>
      <c r="AD126" s="37"/>
      <c r="AE126" s="37"/>
      <c r="AF126" s="172">
        <f t="shared" si="20"/>
        <v>0.05</v>
      </c>
      <c r="AG126" s="395">
        <v>0.05</v>
      </c>
      <c r="AH126" s="37"/>
      <c r="AI126" s="325"/>
      <c r="AJ126" s="37"/>
      <c r="AK126" s="37"/>
      <c r="AL126" s="405">
        <f t="shared" si="21"/>
        <v>0.05</v>
      </c>
      <c r="AM126" s="395">
        <v>0.05</v>
      </c>
      <c r="AN126" s="37"/>
      <c r="AO126" s="325"/>
      <c r="AP126" s="37"/>
      <c r="AQ126" s="37"/>
      <c r="AR126" s="173">
        <f t="shared" si="22"/>
        <v>0</v>
      </c>
      <c r="AS126" s="176">
        <f t="shared" si="23"/>
        <v>0.1</v>
      </c>
    </row>
    <row r="127" spans="1:45" x14ac:dyDescent="0.3">
      <c r="A127" s="14">
        <v>106</v>
      </c>
      <c r="B127" s="15" t="s">
        <v>76</v>
      </c>
      <c r="C127" s="24" t="s">
        <v>12</v>
      </c>
      <c r="D127" s="37"/>
      <c r="E127" s="143"/>
      <c r="F127" s="143"/>
      <c r="G127" s="143"/>
      <c r="H127" s="37"/>
      <c r="I127" s="37"/>
      <c r="J127" s="37">
        <f t="shared" si="12"/>
        <v>0</v>
      </c>
      <c r="K127" s="37">
        <f t="shared" si="13"/>
        <v>0</v>
      </c>
      <c r="L127" s="427">
        <f t="shared" si="14"/>
        <v>0</v>
      </c>
      <c r="M127" s="37"/>
      <c r="N127" s="143"/>
      <c r="O127" s="143"/>
      <c r="P127" s="143"/>
      <c r="Q127" s="37"/>
      <c r="R127" s="3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37"/>
      <c r="W127" s="37"/>
      <c r="X127" s="205">
        <f t="shared" si="18"/>
        <v>0</v>
      </c>
      <c r="Y127" s="37"/>
      <c r="Z127" s="37"/>
      <c r="AA127" s="37"/>
      <c r="AB127" s="352">
        <f t="shared" si="19"/>
        <v>0</v>
      </c>
      <c r="AC127" s="195"/>
      <c r="AD127" s="37"/>
      <c r="AE127" s="37"/>
      <c r="AF127" s="172">
        <f t="shared" si="20"/>
        <v>0</v>
      </c>
      <c r="AG127" s="195"/>
      <c r="AH127" s="37"/>
      <c r="AI127" s="325"/>
      <c r="AJ127" s="37"/>
      <c r="AK127" s="37"/>
      <c r="AL127" s="405">
        <f t="shared" si="21"/>
        <v>0</v>
      </c>
      <c r="AM127" s="195"/>
      <c r="AN127" s="37"/>
      <c r="AO127" s="325"/>
      <c r="AP127" s="37"/>
      <c r="AQ127" s="37"/>
      <c r="AR127" s="173">
        <f t="shared" si="22"/>
        <v>0</v>
      </c>
      <c r="AS127" s="176">
        <f t="shared" si="23"/>
        <v>0</v>
      </c>
    </row>
    <row r="128" spans="1:45" x14ac:dyDescent="0.3">
      <c r="A128" s="14">
        <v>107</v>
      </c>
      <c r="B128" s="23" t="s">
        <v>78</v>
      </c>
      <c r="C128" s="24" t="s">
        <v>12</v>
      </c>
      <c r="D128" s="37"/>
      <c r="E128" s="143"/>
      <c r="F128" s="143"/>
      <c r="G128" s="143"/>
      <c r="H128" s="37"/>
      <c r="I128" s="37"/>
      <c r="J128" s="37">
        <f t="shared" si="12"/>
        <v>0</v>
      </c>
      <c r="K128" s="37">
        <f t="shared" si="13"/>
        <v>0</v>
      </c>
      <c r="L128" s="427">
        <f t="shared" si="14"/>
        <v>0</v>
      </c>
      <c r="M128" s="37"/>
      <c r="N128" s="143"/>
      <c r="O128" s="143"/>
      <c r="P128" s="143"/>
      <c r="Q128" s="37"/>
      <c r="R128" s="3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37"/>
      <c r="W128" s="37"/>
      <c r="X128" s="205">
        <f t="shared" si="18"/>
        <v>0</v>
      </c>
      <c r="Y128" s="37"/>
      <c r="Z128" s="37"/>
      <c r="AA128" s="37"/>
      <c r="AB128" s="352">
        <f t="shared" si="19"/>
        <v>0</v>
      </c>
      <c r="AC128" s="195"/>
      <c r="AD128" s="37"/>
      <c r="AE128" s="37"/>
      <c r="AF128" s="172">
        <f t="shared" si="20"/>
        <v>0</v>
      </c>
      <c r="AG128" s="195"/>
      <c r="AH128" s="37"/>
      <c r="AI128" s="325"/>
      <c r="AJ128" s="37"/>
      <c r="AK128" s="37"/>
      <c r="AL128" s="405">
        <f t="shared" si="21"/>
        <v>0</v>
      </c>
      <c r="AM128" s="195"/>
      <c r="AN128" s="37"/>
      <c r="AO128" s="325"/>
      <c r="AP128" s="37"/>
      <c r="AQ128" s="37"/>
      <c r="AR128" s="173">
        <f t="shared" si="22"/>
        <v>0</v>
      </c>
      <c r="AS128" s="176">
        <f t="shared" si="23"/>
        <v>0</v>
      </c>
    </row>
    <row r="129" spans="1:45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143"/>
      <c r="G129" s="143"/>
      <c r="H129" s="37"/>
      <c r="I129" s="37"/>
      <c r="J129" s="37">
        <f t="shared" si="12"/>
        <v>0</v>
      </c>
      <c r="K129" s="37">
        <f t="shared" si="13"/>
        <v>0</v>
      </c>
      <c r="L129" s="427">
        <f t="shared" si="14"/>
        <v>0</v>
      </c>
      <c r="M129" s="37"/>
      <c r="N129" s="143"/>
      <c r="O129" s="143"/>
      <c r="P129" s="143"/>
      <c r="Q129" s="37"/>
      <c r="R129" s="3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37"/>
      <c r="W129" s="37"/>
      <c r="X129" s="205">
        <f t="shared" si="18"/>
        <v>0</v>
      </c>
      <c r="Y129" s="37"/>
      <c r="Z129" s="37"/>
      <c r="AA129" s="37"/>
      <c r="AB129" s="352">
        <f t="shared" si="19"/>
        <v>0</v>
      </c>
      <c r="AC129" s="195"/>
      <c r="AD129" s="37"/>
      <c r="AE129" s="37"/>
      <c r="AF129" s="172">
        <f t="shared" si="20"/>
        <v>0</v>
      </c>
      <c r="AG129" s="195"/>
      <c r="AH129" s="37"/>
      <c r="AI129" s="325"/>
      <c r="AJ129" s="37"/>
      <c r="AK129" s="37"/>
      <c r="AL129" s="405">
        <f t="shared" si="21"/>
        <v>0</v>
      </c>
      <c r="AM129" s="195"/>
      <c r="AN129" s="37"/>
      <c r="AO129" s="325"/>
      <c r="AP129" s="37"/>
      <c r="AQ129" s="37"/>
      <c r="AR129" s="173">
        <f t="shared" si="22"/>
        <v>0</v>
      </c>
      <c r="AS129" s="176">
        <f t="shared" si="23"/>
        <v>0</v>
      </c>
    </row>
    <row r="130" spans="1:45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143"/>
      <c r="G130" s="143"/>
      <c r="H130" s="37"/>
      <c r="I130" s="37"/>
      <c r="J130" s="37">
        <f t="shared" si="12"/>
        <v>0</v>
      </c>
      <c r="K130" s="37">
        <f t="shared" si="13"/>
        <v>0</v>
      </c>
      <c r="L130" s="427">
        <f t="shared" si="14"/>
        <v>0</v>
      </c>
      <c r="M130" s="37"/>
      <c r="N130" s="143"/>
      <c r="O130" s="143"/>
      <c r="P130" s="143"/>
      <c r="Q130" s="37"/>
      <c r="R130" s="3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37"/>
      <c r="W130" s="37"/>
      <c r="X130" s="205">
        <f t="shared" si="18"/>
        <v>0</v>
      </c>
      <c r="Y130" s="37"/>
      <c r="Z130" s="37"/>
      <c r="AA130" s="37"/>
      <c r="AB130" s="352">
        <f t="shared" si="19"/>
        <v>0</v>
      </c>
      <c r="AC130" s="195"/>
      <c r="AD130" s="37"/>
      <c r="AE130" s="37"/>
      <c r="AF130" s="172">
        <f t="shared" si="20"/>
        <v>0</v>
      </c>
      <c r="AG130" s="195"/>
      <c r="AH130" s="37"/>
      <c r="AI130" s="325"/>
      <c r="AJ130" s="37"/>
      <c r="AK130" s="37"/>
      <c r="AL130" s="405">
        <f t="shared" si="21"/>
        <v>0</v>
      </c>
      <c r="AM130" s="195"/>
      <c r="AN130" s="37"/>
      <c r="AO130" s="325"/>
      <c r="AP130" s="37"/>
      <c r="AQ130" s="37"/>
      <c r="AR130" s="173">
        <f t="shared" si="22"/>
        <v>0</v>
      </c>
      <c r="AS130" s="176">
        <f t="shared" si="23"/>
        <v>0</v>
      </c>
    </row>
    <row r="131" spans="1:45" x14ac:dyDescent="0.3">
      <c r="A131" s="236"/>
      <c r="B131" s="308" t="s">
        <v>234</v>
      </c>
      <c r="C131" s="55"/>
      <c r="D131" s="45"/>
      <c r="E131" s="45"/>
      <c r="F131" s="45"/>
      <c r="G131" s="45"/>
      <c r="H131" s="45"/>
      <c r="I131" s="45"/>
      <c r="J131" s="37">
        <f t="shared" si="12"/>
        <v>0</v>
      </c>
      <c r="K131" s="37">
        <f t="shared" si="13"/>
        <v>0</v>
      </c>
      <c r="L131" s="427">
        <f t="shared" si="14"/>
        <v>0</v>
      </c>
      <c r="M131" s="45"/>
      <c r="N131" s="45"/>
      <c r="O131" s="45"/>
      <c r="P131" s="45"/>
      <c r="Q131" s="45"/>
      <c r="R131" s="45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148"/>
      <c r="W131" s="148"/>
      <c r="X131" s="205">
        <f t="shared" si="18"/>
        <v>0</v>
      </c>
      <c r="Y131" s="148"/>
      <c r="Z131" s="45"/>
      <c r="AA131" s="148"/>
      <c r="AB131" s="352">
        <f t="shared" si="19"/>
        <v>0</v>
      </c>
      <c r="AC131" s="198"/>
      <c r="AD131" s="148"/>
      <c r="AE131" s="148"/>
      <c r="AF131" s="172">
        <f t="shared" si="20"/>
        <v>0</v>
      </c>
      <c r="AG131" s="198"/>
      <c r="AH131" s="197"/>
      <c r="AI131" s="197"/>
      <c r="AJ131" s="148"/>
      <c r="AK131" s="148"/>
      <c r="AL131" s="405">
        <f t="shared" si="21"/>
        <v>0</v>
      </c>
      <c r="AM131" s="198"/>
      <c r="AN131" s="197"/>
      <c r="AO131" s="197"/>
      <c r="AP131" s="148"/>
      <c r="AQ131" s="148"/>
      <c r="AR131" s="173">
        <f t="shared" si="22"/>
        <v>0</v>
      </c>
      <c r="AS131" s="176">
        <f t="shared" si="23"/>
        <v>0</v>
      </c>
    </row>
    <row r="132" spans="1:45" x14ac:dyDescent="0.3">
      <c r="A132" s="64">
        <v>110</v>
      </c>
      <c r="B132" s="330" t="s">
        <v>94</v>
      </c>
      <c r="C132" s="56" t="s">
        <v>12</v>
      </c>
      <c r="D132" s="34"/>
      <c r="E132" s="34"/>
      <c r="F132" s="34"/>
      <c r="G132" s="34"/>
      <c r="H132" s="34"/>
      <c r="I132" s="48"/>
      <c r="J132" s="37">
        <f t="shared" si="12"/>
        <v>0</v>
      </c>
      <c r="K132" s="37">
        <f t="shared" si="13"/>
        <v>0</v>
      </c>
      <c r="L132" s="427">
        <f t="shared" si="14"/>
        <v>0</v>
      </c>
      <c r="M132" s="34"/>
      <c r="N132" s="34"/>
      <c r="O132" s="34"/>
      <c r="P132" s="34"/>
      <c r="Q132" s="34"/>
      <c r="R132" s="48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147"/>
      <c r="W132" s="147"/>
      <c r="X132" s="205">
        <f t="shared" si="18"/>
        <v>0</v>
      </c>
      <c r="Y132" s="147"/>
      <c r="Z132" s="52"/>
      <c r="AA132" s="147"/>
      <c r="AB132" s="352">
        <f t="shared" si="19"/>
        <v>0</v>
      </c>
      <c r="AC132" s="199"/>
      <c r="AD132" s="147"/>
      <c r="AE132" s="147"/>
      <c r="AF132" s="172">
        <f t="shared" si="20"/>
        <v>0</v>
      </c>
      <c r="AG132" s="199"/>
      <c r="AH132" s="195"/>
      <c r="AI132" s="195"/>
      <c r="AJ132" s="37"/>
      <c r="AK132" s="147"/>
      <c r="AL132" s="405">
        <f t="shared" si="21"/>
        <v>0</v>
      </c>
      <c r="AM132" s="199"/>
      <c r="AN132" s="195"/>
      <c r="AO132" s="195"/>
      <c r="AP132" s="37"/>
      <c r="AQ132" s="147"/>
      <c r="AR132" s="173">
        <f t="shared" si="22"/>
        <v>0</v>
      </c>
      <c r="AS132" s="176">
        <f t="shared" si="23"/>
        <v>0</v>
      </c>
    </row>
    <row r="133" spans="1:45" x14ac:dyDescent="0.3">
      <c r="A133" s="64">
        <v>111</v>
      </c>
      <c r="B133" s="330" t="s">
        <v>95</v>
      </c>
      <c r="C133" s="56" t="s">
        <v>12</v>
      </c>
      <c r="D133" s="34"/>
      <c r="E133" s="34"/>
      <c r="F133" s="34"/>
      <c r="G133" s="34"/>
      <c r="H133" s="34"/>
      <c r="I133" s="48"/>
      <c r="J133" s="37">
        <f t="shared" si="12"/>
        <v>0</v>
      </c>
      <c r="K133" s="37">
        <f t="shared" si="13"/>
        <v>0</v>
      </c>
      <c r="L133" s="427">
        <f t="shared" si="14"/>
        <v>0</v>
      </c>
      <c r="M133" s="34"/>
      <c r="N133" s="34"/>
      <c r="O133" s="34"/>
      <c r="P133" s="34"/>
      <c r="Q133" s="34"/>
      <c r="R133" s="48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147"/>
      <c r="W133" s="147"/>
      <c r="X133" s="205">
        <f t="shared" si="18"/>
        <v>0</v>
      </c>
      <c r="Y133" s="147"/>
      <c r="Z133" s="52"/>
      <c r="AA133" s="147"/>
      <c r="AB133" s="352">
        <f t="shared" si="19"/>
        <v>0</v>
      </c>
      <c r="AC133" s="199"/>
      <c r="AD133" s="147"/>
      <c r="AE133" s="147"/>
      <c r="AF133" s="172">
        <f t="shared" si="20"/>
        <v>0</v>
      </c>
      <c r="AG133" s="199"/>
      <c r="AH133" s="195"/>
      <c r="AI133" s="195"/>
      <c r="AJ133" s="37"/>
      <c r="AK133" s="147"/>
      <c r="AL133" s="405">
        <f t="shared" si="21"/>
        <v>0</v>
      </c>
      <c r="AM133" s="199"/>
      <c r="AN133" s="195"/>
      <c r="AO133" s="195"/>
      <c r="AP133" s="37"/>
      <c r="AQ133" s="147"/>
      <c r="AR133" s="173">
        <f t="shared" si="22"/>
        <v>0</v>
      </c>
      <c r="AS133" s="176">
        <f t="shared" si="23"/>
        <v>0</v>
      </c>
    </row>
    <row r="134" spans="1:45" x14ac:dyDescent="0.3">
      <c r="A134" s="64">
        <v>112</v>
      </c>
      <c r="B134" s="330" t="s">
        <v>96</v>
      </c>
      <c r="C134" s="56" t="s">
        <v>12</v>
      </c>
      <c r="D134" s="34"/>
      <c r="E134" s="34"/>
      <c r="F134" s="34"/>
      <c r="G134" s="34"/>
      <c r="H134" s="34"/>
      <c r="I134" s="48"/>
      <c r="J134" s="37">
        <f t="shared" si="12"/>
        <v>0</v>
      </c>
      <c r="K134" s="37">
        <f t="shared" si="13"/>
        <v>0</v>
      </c>
      <c r="L134" s="427">
        <f t="shared" si="14"/>
        <v>0</v>
      </c>
      <c r="M134" s="34"/>
      <c r="N134" s="34"/>
      <c r="O134" s="34"/>
      <c r="P134" s="34"/>
      <c r="Q134" s="34"/>
      <c r="R134" s="48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147"/>
      <c r="W134" s="147"/>
      <c r="X134" s="205">
        <f t="shared" si="18"/>
        <v>0</v>
      </c>
      <c r="Y134" s="147"/>
      <c r="Z134" s="52"/>
      <c r="AA134" s="147"/>
      <c r="AB134" s="352">
        <f t="shared" si="19"/>
        <v>0</v>
      </c>
      <c r="AC134" s="199"/>
      <c r="AD134" s="147"/>
      <c r="AE134" s="147"/>
      <c r="AF134" s="172">
        <f t="shared" si="20"/>
        <v>0</v>
      </c>
      <c r="AG134" s="199"/>
      <c r="AH134" s="195"/>
      <c r="AI134" s="195"/>
      <c r="AJ134" s="37"/>
      <c r="AK134" s="147"/>
      <c r="AL134" s="405">
        <f t="shared" si="21"/>
        <v>0</v>
      </c>
      <c r="AM134" s="199"/>
      <c r="AN134" s="195"/>
      <c r="AO134" s="195"/>
      <c r="AP134" s="37"/>
      <c r="AQ134" s="147"/>
      <c r="AR134" s="173">
        <f t="shared" si="22"/>
        <v>0</v>
      </c>
      <c r="AS134" s="176">
        <f t="shared" si="23"/>
        <v>0</v>
      </c>
    </row>
    <row r="135" spans="1:45" x14ac:dyDescent="0.3">
      <c r="A135" s="64">
        <v>113</v>
      </c>
      <c r="B135" s="330" t="s">
        <v>97</v>
      </c>
      <c r="C135" s="56" t="s">
        <v>12</v>
      </c>
      <c r="D135" s="34"/>
      <c r="E135" s="34"/>
      <c r="F135" s="34"/>
      <c r="G135" s="34"/>
      <c r="H135" s="34"/>
      <c r="I135" s="48"/>
      <c r="J135" s="37">
        <f t="shared" si="12"/>
        <v>0</v>
      </c>
      <c r="K135" s="37">
        <f t="shared" si="13"/>
        <v>0</v>
      </c>
      <c r="L135" s="427">
        <f t="shared" si="14"/>
        <v>0</v>
      </c>
      <c r="M135" s="34"/>
      <c r="N135" s="34"/>
      <c r="O135" s="34"/>
      <c r="P135" s="34"/>
      <c r="Q135" s="34"/>
      <c r="R135" s="48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147"/>
      <c r="W135" s="147"/>
      <c r="X135" s="205">
        <f t="shared" si="18"/>
        <v>0</v>
      </c>
      <c r="Y135" s="147"/>
      <c r="Z135" s="52"/>
      <c r="AA135" s="147"/>
      <c r="AB135" s="352">
        <f t="shared" si="19"/>
        <v>0</v>
      </c>
      <c r="AC135" s="199"/>
      <c r="AD135" s="147"/>
      <c r="AE135" s="147"/>
      <c r="AF135" s="172">
        <f t="shared" si="20"/>
        <v>0</v>
      </c>
      <c r="AG135" s="199"/>
      <c r="AH135" s="195"/>
      <c r="AI135" s="195"/>
      <c r="AJ135" s="37"/>
      <c r="AK135" s="147"/>
      <c r="AL135" s="405">
        <f t="shared" si="21"/>
        <v>0</v>
      </c>
      <c r="AM135" s="199"/>
      <c r="AN135" s="195"/>
      <c r="AO135" s="195"/>
      <c r="AP135" s="37"/>
      <c r="AQ135" s="147"/>
      <c r="AR135" s="173">
        <f t="shared" si="22"/>
        <v>0</v>
      </c>
      <c r="AS135" s="176">
        <f t="shared" si="23"/>
        <v>0</v>
      </c>
    </row>
    <row r="136" spans="1:45" x14ac:dyDescent="0.3">
      <c r="A136" s="64">
        <v>114</v>
      </c>
      <c r="B136" s="330" t="s">
        <v>98</v>
      </c>
      <c r="C136" s="56" t="s">
        <v>12</v>
      </c>
      <c r="D136" s="34"/>
      <c r="E136" s="34"/>
      <c r="F136" s="34"/>
      <c r="G136" s="34"/>
      <c r="H136" s="34"/>
      <c r="I136" s="48"/>
      <c r="J136" s="37">
        <f t="shared" ref="J136:J148" si="24">(I136+H136+E136+D136+G136)*$J$5</f>
        <v>0</v>
      </c>
      <c r="K136" s="37">
        <f t="shared" ref="K136:K148" si="25">(I136+H136+G136+D136+F136)*$K$5</f>
        <v>0</v>
      </c>
      <c r="L136" s="427">
        <f t="shared" ref="L136:L148" si="26">J136+K136</f>
        <v>0</v>
      </c>
      <c r="M136" s="34"/>
      <c r="N136" s="34"/>
      <c r="O136" s="34"/>
      <c r="P136" s="34"/>
      <c r="Q136" s="34"/>
      <c r="R136" s="48"/>
      <c r="S136" s="37">
        <f t="shared" ref="S136:S148" si="27">(M136+N136+P136+Q136+R136)*$S$5</f>
        <v>0</v>
      </c>
      <c r="T136" s="37">
        <f t="shared" ref="T136:T148" si="28">(M136+O136+P136+Q136+R136)*$T$5</f>
        <v>0</v>
      </c>
      <c r="U136" s="171">
        <f t="shared" ref="U136:U148" si="29">S136+T136</f>
        <v>0</v>
      </c>
      <c r="V136" s="147"/>
      <c r="W136" s="147"/>
      <c r="X136" s="205">
        <f t="shared" ref="X136:X148" si="30">(W136+V136)*$X$5</f>
        <v>0</v>
      </c>
      <c r="Y136" s="147"/>
      <c r="Z136" s="52"/>
      <c r="AA136" s="147"/>
      <c r="AB136" s="352">
        <f t="shared" ref="AB136:AB148" si="31">(AA136+Z136+Y136)*$AB$5</f>
        <v>0</v>
      </c>
      <c r="AC136" s="199"/>
      <c r="AD136" s="147"/>
      <c r="AE136" s="147"/>
      <c r="AF136" s="172">
        <f t="shared" ref="AF136:AF148" si="32">(AC136+AD136+AE136)*$AF$5</f>
        <v>0</v>
      </c>
      <c r="AG136" s="199"/>
      <c r="AH136" s="195"/>
      <c r="AI136" s="195"/>
      <c r="AJ136" s="37"/>
      <c r="AK136" s="147"/>
      <c r="AL136" s="405">
        <f t="shared" ref="AL136:AL148" si="33">(AG136+AJ136+AK136)*$AL$5</f>
        <v>0</v>
      </c>
      <c r="AM136" s="199"/>
      <c r="AN136" s="195"/>
      <c r="AO136" s="195"/>
      <c r="AP136" s="37"/>
      <c r="AQ136" s="147"/>
      <c r="AR136" s="173">
        <f t="shared" ref="AR136:AR148" si="34">(AQ136+AP136+AO136+AN136+AM136)*$AR$5</f>
        <v>0</v>
      </c>
      <c r="AS136" s="176">
        <f t="shared" ref="AS136:AS148" si="35">AR136+AL136+AF136+AB136+X136+U136+L136</f>
        <v>0</v>
      </c>
    </row>
    <row r="137" spans="1:45" x14ac:dyDescent="0.3">
      <c r="A137" s="44"/>
      <c r="B137" s="331" t="s">
        <v>99</v>
      </c>
      <c r="C137" s="34"/>
      <c r="D137" s="34"/>
      <c r="E137" s="34"/>
      <c r="F137" s="34"/>
      <c r="G137" s="34"/>
      <c r="H137" s="34"/>
      <c r="I137" s="34"/>
      <c r="J137" s="37">
        <f t="shared" si="24"/>
        <v>0</v>
      </c>
      <c r="K137" s="37">
        <f t="shared" si="25"/>
        <v>0</v>
      </c>
      <c r="L137" s="427">
        <f t="shared" si="26"/>
        <v>0</v>
      </c>
      <c r="M137" s="34"/>
      <c r="N137" s="34"/>
      <c r="O137" s="34"/>
      <c r="P137" s="34"/>
      <c r="Q137" s="34"/>
      <c r="R137" s="34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52"/>
      <c r="W137" s="52"/>
      <c r="X137" s="205">
        <f t="shared" si="30"/>
        <v>0</v>
      </c>
      <c r="Y137" s="52"/>
      <c r="Z137" s="52"/>
      <c r="AA137" s="52"/>
      <c r="AB137" s="352">
        <f t="shared" si="31"/>
        <v>0</v>
      </c>
      <c r="AC137" s="199"/>
      <c r="AD137" s="52"/>
      <c r="AE137" s="52"/>
      <c r="AF137" s="172">
        <f t="shared" si="32"/>
        <v>0</v>
      </c>
      <c r="AG137" s="199"/>
      <c r="AH137" s="199"/>
      <c r="AI137" s="199"/>
      <c r="AJ137" s="34"/>
      <c r="AK137" s="52"/>
      <c r="AL137" s="405">
        <f t="shared" si="33"/>
        <v>0</v>
      </c>
      <c r="AM137" s="199"/>
      <c r="AN137" s="199"/>
      <c r="AO137" s="199"/>
      <c r="AP137" s="34"/>
      <c r="AQ137" s="52"/>
      <c r="AR137" s="173">
        <f t="shared" si="34"/>
        <v>0</v>
      </c>
      <c r="AS137" s="176">
        <f t="shared" si="35"/>
        <v>0</v>
      </c>
    </row>
    <row r="138" spans="1:45" x14ac:dyDescent="0.3">
      <c r="A138" s="369">
        <v>115</v>
      </c>
      <c r="B138" s="368" t="s">
        <v>261</v>
      </c>
      <c r="C138" s="367" t="s">
        <v>82</v>
      </c>
      <c r="D138" s="34"/>
      <c r="E138" s="34"/>
      <c r="F138" s="34"/>
      <c r="G138" s="34"/>
      <c r="H138" s="34"/>
      <c r="I138" s="34"/>
      <c r="J138" s="37">
        <f t="shared" si="24"/>
        <v>0</v>
      </c>
      <c r="K138" s="37">
        <f t="shared" si="25"/>
        <v>0</v>
      </c>
      <c r="L138" s="427">
        <f t="shared" si="26"/>
        <v>0</v>
      </c>
      <c r="M138" s="34"/>
      <c r="N138" s="34"/>
      <c r="O138" s="34"/>
      <c r="P138" s="34"/>
      <c r="Q138" s="34"/>
      <c r="R138" s="34"/>
      <c r="S138" s="37">
        <f t="shared" si="27"/>
        <v>0</v>
      </c>
      <c r="T138" s="37">
        <f t="shared" si="28"/>
        <v>0</v>
      </c>
      <c r="U138" s="171">
        <f t="shared" si="29"/>
        <v>0</v>
      </c>
      <c r="V138" s="52"/>
      <c r="W138" s="52"/>
      <c r="X138" s="205">
        <f t="shared" si="30"/>
        <v>0</v>
      </c>
      <c r="Y138" s="52"/>
      <c r="Z138" s="52"/>
      <c r="AA138" s="52"/>
      <c r="AB138" s="352">
        <f t="shared" si="31"/>
        <v>0</v>
      </c>
      <c r="AC138" s="199"/>
      <c r="AD138" s="52"/>
      <c r="AE138" s="52"/>
      <c r="AF138" s="172">
        <f t="shared" si="32"/>
        <v>0</v>
      </c>
      <c r="AG138" s="199"/>
      <c r="AH138" s="199"/>
      <c r="AI138" s="199"/>
      <c r="AJ138" s="34"/>
      <c r="AK138" s="52"/>
      <c r="AL138" s="405">
        <f t="shared" si="33"/>
        <v>0</v>
      </c>
      <c r="AM138" s="199"/>
      <c r="AN138" s="199"/>
      <c r="AO138" s="199"/>
      <c r="AP138" s="34"/>
      <c r="AQ138" s="52"/>
      <c r="AR138" s="173">
        <f t="shared" si="34"/>
        <v>0</v>
      </c>
      <c r="AS138" s="176">
        <f t="shared" si="35"/>
        <v>0</v>
      </c>
    </row>
    <row r="139" spans="1:45" x14ac:dyDescent="0.3">
      <c r="A139" s="230">
        <v>116</v>
      </c>
      <c r="B139" s="246" t="s">
        <v>86</v>
      </c>
      <c r="C139" s="60" t="s">
        <v>12</v>
      </c>
      <c r="D139" s="17"/>
      <c r="E139" s="1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27">
        <f t="shared" si="26"/>
        <v>0</v>
      </c>
      <c r="M139" s="17"/>
      <c r="N139" s="1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17"/>
      <c r="W139" s="17"/>
      <c r="X139" s="205">
        <f t="shared" si="30"/>
        <v>0</v>
      </c>
      <c r="Y139" s="34"/>
      <c r="Z139" s="34"/>
      <c r="AA139" s="17"/>
      <c r="AB139" s="352">
        <f t="shared" si="31"/>
        <v>0</v>
      </c>
      <c r="AC139" s="199"/>
      <c r="AD139" s="34"/>
      <c r="AE139" s="17"/>
      <c r="AF139" s="172">
        <f t="shared" si="32"/>
        <v>0</v>
      </c>
      <c r="AG139" s="199"/>
      <c r="AH139" s="383"/>
      <c r="AI139" s="383"/>
      <c r="AJ139" s="34"/>
      <c r="AK139" s="17"/>
      <c r="AL139" s="405">
        <f t="shared" si="33"/>
        <v>0</v>
      </c>
      <c r="AM139" s="199"/>
      <c r="AN139" s="383"/>
      <c r="AO139" s="383"/>
      <c r="AP139" s="34"/>
      <c r="AQ139" s="17"/>
      <c r="AR139" s="173">
        <f t="shared" si="34"/>
        <v>0</v>
      </c>
      <c r="AS139" s="176">
        <f t="shared" si="35"/>
        <v>0</v>
      </c>
    </row>
    <row r="140" spans="1:45" x14ac:dyDescent="0.3">
      <c r="A140" s="369">
        <v>117</v>
      </c>
      <c r="B140" s="247" t="s">
        <v>233</v>
      </c>
      <c r="C140" s="62" t="s">
        <v>82</v>
      </c>
      <c r="D140" s="17"/>
      <c r="E140" s="444">
        <v>1</v>
      </c>
      <c r="F140" s="17"/>
      <c r="G140" s="17"/>
      <c r="H140" s="17"/>
      <c r="I140" s="17"/>
      <c r="J140" s="37">
        <f t="shared" si="24"/>
        <v>1</v>
      </c>
      <c r="K140" s="37">
        <f t="shared" si="25"/>
        <v>0</v>
      </c>
      <c r="L140" s="427">
        <f t="shared" si="26"/>
        <v>1</v>
      </c>
      <c r="M140" s="17"/>
      <c r="N140" s="444">
        <v>1</v>
      </c>
      <c r="O140" s="17"/>
      <c r="P140" s="17"/>
      <c r="Q140" s="17"/>
      <c r="R140" s="17"/>
      <c r="S140" s="37">
        <f t="shared" si="27"/>
        <v>1</v>
      </c>
      <c r="T140" s="37">
        <f t="shared" si="28"/>
        <v>0</v>
      </c>
      <c r="U140" s="171">
        <f t="shared" si="29"/>
        <v>1</v>
      </c>
      <c r="V140" s="17"/>
      <c r="W140" s="17"/>
      <c r="X140" s="205">
        <f t="shared" si="30"/>
        <v>0</v>
      </c>
      <c r="Y140" s="34"/>
      <c r="Z140" s="34"/>
      <c r="AA140" s="17"/>
      <c r="AB140" s="352">
        <f t="shared" si="31"/>
        <v>0</v>
      </c>
      <c r="AC140" s="34"/>
      <c r="AD140" s="34"/>
      <c r="AE140" s="17"/>
      <c r="AF140" s="172">
        <f t="shared" si="32"/>
        <v>0</v>
      </c>
      <c r="AG140" s="34"/>
      <c r="AH140" s="383"/>
      <c r="AI140" s="383"/>
      <c r="AJ140" s="34"/>
      <c r="AK140" s="17"/>
      <c r="AL140" s="405">
        <f t="shared" si="33"/>
        <v>0</v>
      </c>
      <c r="AM140" s="34"/>
      <c r="AN140" s="383"/>
      <c r="AO140" s="383"/>
      <c r="AP140" s="34"/>
      <c r="AQ140" s="17"/>
      <c r="AR140" s="173">
        <f t="shared" si="34"/>
        <v>0</v>
      </c>
      <c r="AS140" s="176">
        <f t="shared" si="35"/>
        <v>2</v>
      </c>
    </row>
    <row r="141" spans="1:45" ht="23.25" customHeight="1" x14ac:dyDescent="0.3">
      <c r="A141" s="230">
        <v>118</v>
      </c>
      <c r="B141" s="246" t="s">
        <v>225</v>
      </c>
      <c r="C141" s="60" t="s">
        <v>12</v>
      </c>
      <c r="D141" s="17"/>
      <c r="E141" s="1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27">
        <f t="shared" si="26"/>
        <v>0</v>
      </c>
      <c r="M141" s="17"/>
      <c r="N141" s="1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17"/>
      <c r="W141" s="17"/>
      <c r="X141" s="205">
        <f t="shared" si="30"/>
        <v>0</v>
      </c>
      <c r="Y141" s="34"/>
      <c r="Z141" s="34"/>
      <c r="AA141" s="17"/>
      <c r="AB141" s="352">
        <f t="shared" si="31"/>
        <v>0</v>
      </c>
      <c r="AC141" s="199"/>
      <c r="AD141" s="34"/>
      <c r="AE141" s="17"/>
      <c r="AF141" s="172">
        <f t="shared" si="32"/>
        <v>0</v>
      </c>
      <c r="AG141" s="199"/>
      <c r="AH141" s="383"/>
      <c r="AI141" s="383"/>
      <c r="AJ141" s="34"/>
      <c r="AK141" s="17"/>
      <c r="AL141" s="405">
        <f t="shared" si="33"/>
        <v>0</v>
      </c>
      <c r="AM141" s="199"/>
      <c r="AN141" s="383"/>
      <c r="AO141" s="383"/>
      <c r="AP141" s="34"/>
      <c r="AQ141" s="17"/>
      <c r="AR141" s="173">
        <f t="shared" si="34"/>
        <v>0</v>
      </c>
      <c r="AS141" s="176">
        <f t="shared" si="35"/>
        <v>0</v>
      </c>
    </row>
    <row r="142" spans="1:45" ht="23.25" customHeight="1" x14ac:dyDescent="0.3">
      <c r="A142" s="369">
        <v>119</v>
      </c>
      <c r="B142" s="246" t="s">
        <v>207</v>
      </c>
      <c r="C142" s="60" t="s">
        <v>12</v>
      </c>
      <c r="D142" s="17"/>
      <c r="E142" s="1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27">
        <f t="shared" si="26"/>
        <v>0</v>
      </c>
      <c r="M142" s="17"/>
      <c r="N142" s="1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17"/>
      <c r="W142" s="17"/>
      <c r="X142" s="205">
        <f t="shared" si="30"/>
        <v>0</v>
      </c>
      <c r="Y142" s="34"/>
      <c r="Z142" s="34"/>
      <c r="AA142" s="17"/>
      <c r="AB142" s="352">
        <f t="shared" si="31"/>
        <v>0</v>
      </c>
      <c r="AC142" s="199"/>
      <c r="AD142" s="34"/>
      <c r="AE142" s="17"/>
      <c r="AF142" s="172">
        <f t="shared" si="32"/>
        <v>0</v>
      </c>
      <c r="AG142" s="199"/>
      <c r="AH142" s="383"/>
      <c r="AI142" s="383"/>
      <c r="AJ142" s="34"/>
      <c r="AK142" s="17"/>
      <c r="AL142" s="405">
        <f t="shared" si="33"/>
        <v>0</v>
      </c>
      <c r="AM142" s="199"/>
      <c r="AN142" s="383"/>
      <c r="AO142" s="383"/>
      <c r="AP142" s="34"/>
      <c r="AQ142" s="17"/>
      <c r="AR142" s="173">
        <f t="shared" si="34"/>
        <v>0</v>
      </c>
      <c r="AS142" s="176">
        <f t="shared" si="35"/>
        <v>0</v>
      </c>
    </row>
    <row r="143" spans="1:45" x14ac:dyDescent="0.3">
      <c r="A143" s="230">
        <v>120</v>
      </c>
      <c r="B143" s="21" t="s">
        <v>19</v>
      </c>
      <c r="C143" s="22" t="s">
        <v>12</v>
      </c>
      <c r="D143" s="34"/>
      <c r="E143" s="17"/>
      <c r="F143" s="17"/>
      <c r="G143" s="34"/>
      <c r="H143" s="34"/>
      <c r="I143" s="34"/>
      <c r="J143" s="37">
        <f t="shared" si="24"/>
        <v>0</v>
      </c>
      <c r="K143" s="37">
        <f t="shared" si="25"/>
        <v>0</v>
      </c>
      <c r="L143" s="427">
        <f t="shared" si="26"/>
        <v>0</v>
      </c>
      <c r="M143" s="34"/>
      <c r="N143" s="17"/>
      <c r="O143" s="17"/>
      <c r="P143" s="34"/>
      <c r="Q143" s="34"/>
      <c r="R143" s="34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34"/>
      <c r="W143" s="34"/>
      <c r="X143" s="205">
        <f t="shared" si="30"/>
        <v>0</v>
      </c>
      <c r="Y143" s="34"/>
      <c r="Z143" s="34"/>
      <c r="AA143" s="34"/>
      <c r="AB143" s="352">
        <f t="shared" si="31"/>
        <v>0</v>
      </c>
      <c r="AC143" s="199"/>
      <c r="AD143" s="34"/>
      <c r="AE143" s="34"/>
      <c r="AF143" s="172">
        <f t="shared" si="32"/>
        <v>0</v>
      </c>
      <c r="AG143" s="199"/>
      <c r="AH143" s="199"/>
      <c r="AI143" s="383"/>
      <c r="AJ143" s="34"/>
      <c r="AK143" s="34"/>
      <c r="AL143" s="405">
        <f t="shared" si="33"/>
        <v>0</v>
      </c>
      <c r="AM143" s="199"/>
      <c r="AN143" s="199"/>
      <c r="AO143" s="383"/>
      <c r="AP143" s="34"/>
      <c r="AQ143" s="34"/>
      <c r="AR143" s="173">
        <f t="shared" si="34"/>
        <v>0</v>
      </c>
      <c r="AS143" s="176">
        <f t="shared" si="35"/>
        <v>0</v>
      </c>
    </row>
    <row r="144" spans="1:45" ht="22.8" x14ac:dyDescent="0.3">
      <c r="A144" s="369">
        <v>121</v>
      </c>
      <c r="B144" s="246" t="s">
        <v>227</v>
      </c>
      <c r="C144" s="60" t="s">
        <v>82</v>
      </c>
      <c r="D144" s="17"/>
      <c r="E144" s="17"/>
      <c r="F144" s="17"/>
      <c r="G144" s="61"/>
      <c r="H144" s="17"/>
      <c r="I144" s="17"/>
      <c r="J144" s="37">
        <f t="shared" si="24"/>
        <v>0</v>
      </c>
      <c r="K144" s="37">
        <f t="shared" si="25"/>
        <v>0</v>
      </c>
      <c r="L144" s="427">
        <f t="shared" si="26"/>
        <v>0</v>
      </c>
      <c r="M144" s="17"/>
      <c r="N144" s="17"/>
      <c r="O144" s="17"/>
      <c r="P144" s="61"/>
      <c r="Q144" s="17"/>
      <c r="R144" s="1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17"/>
      <c r="W144" s="17"/>
      <c r="X144" s="205">
        <f t="shared" si="30"/>
        <v>0</v>
      </c>
      <c r="Y144" s="17"/>
      <c r="Z144" s="34"/>
      <c r="AA144" s="17"/>
      <c r="AB144" s="352">
        <f t="shared" si="31"/>
        <v>0</v>
      </c>
      <c r="AC144" s="199"/>
      <c r="AD144" s="34"/>
      <c r="AE144" s="17"/>
      <c r="AF144" s="172">
        <f t="shared" si="32"/>
        <v>0</v>
      </c>
      <c r="AG144" s="199"/>
      <c r="AH144" s="383"/>
      <c r="AI144" s="383"/>
      <c r="AJ144" s="34"/>
      <c r="AK144" s="17"/>
      <c r="AL144" s="405">
        <f t="shared" si="33"/>
        <v>0</v>
      </c>
      <c r="AM144" s="199"/>
      <c r="AN144" s="383"/>
      <c r="AO144" s="383"/>
      <c r="AP144" s="34"/>
      <c r="AQ144" s="17"/>
      <c r="AR144" s="173">
        <f t="shared" si="34"/>
        <v>0</v>
      </c>
      <c r="AS144" s="176">
        <f t="shared" si="35"/>
        <v>0</v>
      </c>
    </row>
    <row r="145" spans="1:45" x14ac:dyDescent="0.3">
      <c r="A145" s="230">
        <v>122</v>
      </c>
      <c r="B145" s="246" t="s">
        <v>228</v>
      </c>
      <c r="C145" s="60" t="s">
        <v>82</v>
      </c>
      <c r="D145" s="17"/>
      <c r="E145" s="17"/>
      <c r="F145" s="17"/>
      <c r="G145" s="61"/>
      <c r="H145" s="17"/>
      <c r="I145" s="17"/>
      <c r="J145" s="37">
        <f t="shared" si="24"/>
        <v>0</v>
      </c>
      <c r="K145" s="37">
        <f t="shared" si="25"/>
        <v>0</v>
      </c>
      <c r="L145" s="427">
        <f t="shared" si="26"/>
        <v>0</v>
      </c>
      <c r="M145" s="17"/>
      <c r="N145" s="17"/>
      <c r="O145" s="17"/>
      <c r="P145" s="61"/>
      <c r="Q145" s="17"/>
      <c r="R145" s="1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17"/>
      <c r="W145" s="17"/>
      <c r="X145" s="205">
        <f t="shared" si="30"/>
        <v>0</v>
      </c>
      <c r="Y145" s="34"/>
      <c r="Z145" s="34"/>
      <c r="AA145" s="17"/>
      <c r="AB145" s="352">
        <f t="shared" si="31"/>
        <v>0</v>
      </c>
      <c r="AC145" s="199"/>
      <c r="AD145" s="34"/>
      <c r="AE145" s="17"/>
      <c r="AF145" s="172">
        <f t="shared" si="32"/>
        <v>0</v>
      </c>
      <c r="AG145" s="199"/>
      <c r="AH145" s="383"/>
      <c r="AI145" s="383"/>
      <c r="AJ145" s="34"/>
      <c r="AK145" s="17"/>
      <c r="AL145" s="405">
        <f t="shared" si="33"/>
        <v>0</v>
      </c>
      <c r="AM145" s="199"/>
      <c r="AN145" s="383"/>
      <c r="AO145" s="383"/>
      <c r="AP145" s="34"/>
      <c r="AQ145" s="17"/>
      <c r="AR145" s="173">
        <f t="shared" si="34"/>
        <v>0</v>
      </c>
      <c r="AS145" s="176">
        <f t="shared" si="35"/>
        <v>0</v>
      </c>
    </row>
    <row r="146" spans="1:45" x14ac:dyDescent="0.3">
      <c r="A146" s="369">
        <v>123</v>
      </c>
      <c r="B146" s="246" t="s">
        <v>235</v>
      </c>
      <c r="C146" s="60" t="s">
        <v>82</v>
      </c>
      <c r="D146" s="17"/>
      <c r="E146" s="17"/>
      <c r="F146" s="17"/>
      <c r="G146" s="61"/>
      <c r="H146" s="17"/>
      <c r="I146" s="17"/>
      <c r="J146" s="37">
        <f t="shared" si="24"/>
        <v>0</v>
      </c>
      <c r="K146" s="37">
        <f t="shared" si="25"/>
        <v>0</v>
      </c>
      <c r="L146" s="427">
        <f t="shared" si="26"/>
        <v>0</v>
      </c>
      <c r="M146" s="17"/>
      <c r="N146" s="17"/>
      <c r="O146" s="17"/>
      <c r="P146" s="61"/>
      <c r="Q146" s="17"/>
      <c r="R146" s="1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17"/>
      <c r="W146" s="17"/>
      <c r="X146" s="205">
        <f t="shared" si="30"/>
        <v>0</v>
      </c>
      <c r="Y146" s="34"/>
      <c r="Z146" s="34"/>
      <c r="AA146" s="17"/>
      <c r="AB146" s="352">
        <f t="shared" si="31"/>
        <v>0</v>
      </c>
      <c r="AC146" s="199"/>
      <c r="AD146" s="34"/>
      <c r="AE146" s="17"/>
      <c r="AF146" s="172">
        <f t="shared" si="32"/>
        <v>0</v>
      </c>
      <c r="AG146" s="199"/>
      <c r="AH146" s="383"/>
      <c r="AI146" s="383"/>
      <c r="AJ146" s="34"/>
      <c r="AK146" s="17"/>
      <c r="AL146" s="405">
        <f t="shared" si="33"/>
        <v>0</v>
      </c>
      <c r="AM146" s="199"/>
      <c r="AN146" s="383"/>
      <c r="AO146" s="383"/>
      <c r="AP146" s="34"/>
      <c r="AQ146" s="17"/>
      <c r="AR146" s="173">
        <f t="shared" si="34"/>
        <v>0</v>
      </c>
      <c r="AS146" s="176">
        <f t="shared" si="35"/>
        <v>0</v>
      </c>
    </row>
    <row r="147" spans="1:45" ht="22.8" x14ac:dyDescent="0.3">
      <c r="A147" s="230">
        <v>124</v>
      </c>
      <c r="B147" s="246" t="s">
        <v>229</v>
      </c>
      <c r="C147" s="60" t="s">
        <v>82</v>
      </c>
      <c r="D147" s="17"/>
      <c r="E147" s="1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27">
        <f t="shared" si="26"/>
        <v>0</v>
      </c>
      <c r="M147" s="17"/>
      <c r="N147" s="1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17"/>
      <c r="W147" s="17"/>
      <c r="X147" s="205">
        <f t="shared" si="30"/>
        <v>0</v>
      </c>
      <c r="Y147" s="34"/>
      <c r="Z147" s="34"/>
      <c r="AA147" s="17"/>
      <c r="AB147" s="352">
        <f t="shared" si="31"/>
        <v>0</v>
      </c>
      <c r="AC147" s="199"/>
      <c r="AD147" s="34"/>
      <c r="AE147" s="17"/>
      <c r="AF147" s="172">
        <f t="shared" si="32"/>
        <v>0</v>
      </c>
      <c r="AG147" s="199"/>
      <c r="AH147" s="383"/>
      <c r="AI147" s="383"/>
      <c r="AJ147" s="34"/>
      <c r="AK147" s="17"/>
      <c r="AL147" s="405">
        <f t="shared" si="33"/>
        <v>0</v>
      </c>
      <c r="AM147" s="199"/>
      <c r="AN147" s="383"/>
      <c r="AO147" s="383"/>
      <c r="AP147" s="34"/>
      <c r="AQ147" s="17"/>
      <c r="AR147" s="173">
        <f t="shared" si="34"/>
        <v>0</v>
      </c>
      <c r="AS147" s="176">
        <f t="shared" si="35"/>
        <v>0</v>
      </c>
    </row>
    <row r="148" spans="1:45" x14ac:dyDescent="0.3">
      <c r="A148" s="369">
        <v>125</v>
      </c>
      <c r="B148" s="246" t="s">
        <v>206</v>
      </c>
      <c r="C148" s="60" t="s">
        <v>82</v>
      </c>
      <c r="D148" s="17"/>
      <c r="E148" s="17"/>
      <c r="F148" s="34"/>
      <c r="G148" s="17"/>
      <c r="H148" s="17"/>
      <c r="I148" s="17"/>
      <c r="J148" s="37">
        <f t="shared" si="24"/>
        <v>0</v>
      </c>
      <c r="K148" s="37">
        <f t="shared" si="25"/>
        <v>0</v>
      </c>
      <c r="L148" s="427">
        <f t="shared" si="26"/>
        <v>0</v>
      </c>
      <c r="M148" s="17"/>
      <c r="N148" s="17"/>
      <c r="O148" s="34"/>
      <c r="P148" s="17"/>
      <c r="Q148" s="17"/>
      <c r="R148" s="1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17"/>
      <c r="W148" s="17"/>
      <c r="X148" s="205">
        <f t="shared" si="30"/>
        <v>0</v>
      </c>
      <c r="Y148" s="34"/>
      <c r="Z148" s="34"/>
      <c r="AA148" s="17"/>
      <c r="AB148" s="352">
        <f t="shared" si="31"/>
        <v>0</v>
      </c>
      <c r="AC148" s="199"/>
      <c r="AD148" s="34"/>
      <c r="AE148" s="17"/>
      <c r="AF148" s="172">
        <f t="shared" si="32"/>
        <v>0</v>
      </c>
      <c r="AG148" s="199"/>
      <c r="AH148" s="383"/>
      <c r="AI148" s="383"/>
      <c r="AJ148" s="34"/>
      <c r="AK148" s="17"/>
      <c r="AL148" s="405">
        <f t="shared" si="33"/>
        <v>0</v>
      </c>
      <c r="AM148" s="199"/>
      <c r="AN148" s="383"/>
      <c r="AO148" s="383"/>
      <c r="AP148" s="34"/>
      <c r="AQ148" s="17"/>
      <c r="AR148" s="173">
        <f t="shared" si="34"/>
        <v>0</v>
      </c>
      <c r="AS148" s="176">
        <f t="shared" si="35"/>
        <v>0</v>
      </c>
    </row>
  </sheetData>
  <mergeCells count="20">
    <mergeCell ref="A1:AR1"/>
    <mergeCell ref="D2:I2"/>
    <mergeCell ref="AC2:AE2"/>
    <mergeCell ref="AM2:AQ2"/>
    <mergeCell ref="J2:J4"/>
    <mergeCell ref="K2:K4"/>
    <mergeCell ref="L2:L4"/>
    <mergeCell ref="AF2:AF4"/>
    <mergeCell ref="AR2:AR4"/>
    <mergeCell ref="V2:W2"/>
    <mergeCell ref="X2:X4"/>
    <mergeCell ref="Y2:AA2"/>
    <mergeCell ref="AG2:AK2"/>
    <mergeCell ref="AL2:AL4"/>
    <mergeCell ref="AS2:AS4"/>
    <mergeCell ref="M2:R2"/>
    <mergeCell ref="S2:S4"/>
    <mergeCell ref="T2:T4"/>
    <mergeCell ref="U2:U4"/>
    <mergeCell ref="AB2:AB4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14" sqref="G14"/>
    </sheetView>
  </sheetViews>
  <sheetFormatPr defaultRowHeight="14.4" x14ac:dyDescent="0.3"/>
  <cols>
    <col min="1" max="1" width="3.6640625" customWidth="1"/>
    <col min="2" max="2" width="22.44140625" style="282" customWidth="1"/>
    <col min="3" max="3" width="4.33203125" customWidth="1"/>
    <col min="4" max="7" width="11.88671875" style="162" customWidth="1"/>
    <col min="8" max="8" width="13.5546875" style="162" customWidth="1"/>
    <col min="9" max="9" width="14.6640625" style="162" customWidth="1"/>
    <col min="10" max="10" width="13.33203125" style="177" hidden="1" customWidth="1"/>
    <col min="156" max="156" width="3.6640625" customWidth="1"/>
    <col min="157" max="157" width="27.88671875" customWidth="1"/>
    <col min="158" max="158" width="3.6640625" customWidth="1"/>
    <col min="159" max="198" width="0" hidden="1" customWidth="1"/>
    <col min="199" max="199" width="10.33203125" customWidth="1"/>
    <col min="201" max="201" width="12.5546875" customWidth="1"/>
    <col min="205" max="205" width="10.6640625" customWidth="1"/>
    <col min="412" max="412" width="3.6640625" customWidth="1"/>
    <col min="413" max="413" width="27.88671875" customWidth="1"/>
    <col min="414" max="414" width="3.6640625" customWidth="1"/>
    <col min="415" max="454" width="0" hidden="1" customWidth="1"/>
    <col min="455" max="455" width="10.33203125" customWidth="1"/>
    <col min="457" max="457" width="12.5546875" customWidth="1"/>
    <col min="461" max="461" width="10.6640625" customWidth="1"/>
    <col min="668" max="668" width="3.6640625" customWidth="1"/>
    <col min="669" max="669" width="27.88671875" customWidth="1"/>
    <col min="670" max="670" width="3.6640625" customWidth="1"/>
    <col min="671" max="710" width="0" hidden="1" customWidth="1"/>
    <col min="711" max="711" width="10.33203125" customWidth="1"/>
    <col min="713" max="713" width="12.5546875" customWidth="1"/>
    <col min="717" max="717" width="10.6640625" customWidth="1"/>
    <col min="924" max="924" width="3.6640625" customWidth="1"/>
    <col min="925" max="925" width="27.88671875" customWidth="1"/>
    <col min="926" max="926" width="3.6640625" customWidth="1"/>
    <col min="927" max="966" width="0" hidden="1" customWidth="1"/>
    <col min="967" max="967" width="10.33203125" customWidth="1"/>
    <col min="969" max="969" width="12.5546875" customWidth="1"/>
    <col min="973" max="973" width="10.6640625" customWidth="1"/>
    <col min="1180" max="1180" width="3.6640625" customWidth="1"/>
    <col min="1181" max="1181" width="27.88671875" customWidth="1"/>
    <col min="1182" max="1182" width="3.6640625" customWidth="1"/>
    <col min="1183" max="1222" width="0" hidden="1" customWidth="1"/>
    <col min="1223" max="1223" width="10.33203125" customWidth="1"/>
    <col min="1225" max="1225" width="12.5546875" customWidth="1"/>
    <col min="1229" max="1229" width="10.6640625" customWidth="1"/>
    <col min="1436" max="1436" width="3.6640625" customWidth="1"/>
    <col min="1437" max="1437" width="27.88671875" customWidth="1"/>
    <col min="1438" max="1438" width="3.6640625" customWidth="1"/>
    <col min="1439" max="1478" width="0" hidden="1" customWidth="1"/>
    <col min="1479" max="1479" width="10.33203125" customWidth="1"/>
    <col min="1481" max="1481" width="12.5546875" customWidth="1"/>
    <col min="1485" max="1485" width="10.6640625" customWidth="1"/>
    <col min="1692" max="1692" width="3.6640625" customWidth="1"/>
    <col min="1693" max="1693" width="27.88671875" customWidth="1"/>
    <col min="1694" max="1694" width="3.6640625" customWidth="1"/>
    <col min="1695" max="1734" width="0" hidden="1" customWidth="1"/>
    <col min="1735" max="1735" width="10.33203125" customWidth="1"/>
    <col min="1737" max="1737" width="12.5546875" customWidth="1"/>
    <col min="1741" max="1741" width="10.6640625" customWidth="1"/>
    <col min="1948" max="1948" width="3.6640625" customWidth="1"/>
    <col min="1949" max="1949" width="27.88671875" customWidth="1"/>
    <col min="1950" max="1950" width="3.6640625" customWidth="1"/>
    <col min="1951" max="1990" width="0" hidden="1" customWidth="1"/>
    <col min="1991" max="1991" width="10.33203125" customWidth="1"/>
    <col min="1993" max="1993" width="12.5546875" customWidth="1"/>
    <col min="1997" max="1997" width="10.6640625" customWidth="1"/>
    <col min="2204" max="2204" width="3.6640625" customWidth="1"/>
    <col min="2205" max="2205" width="27.88671875" customWidth="1"/>
    <col min="2206" max="2206" width="3.6640625" customWidth="1"/>
    <col min="2207" max="2246" width="0" hidden="1" customWidth="1"/>
    <col min="2247" max="2247" width="10.33203125" customWidth="1"/>
    <col min="2249" max="2249" width="12.5546875" customWidth="1"/>
    <col min="2253" max="2253" width="10.6640625" customWidth="1"/>
    <col min="2460" max="2460" width="3.6640625" customWidth="1"/>
    <col min="2461" max="2461" width="27.88671875" customWidth="1"/>
    <col min="2462" max="2462" width="3.6640625" customWidth="1"/>
    <col min="2463" max="2502" width="0" hidden="1" customWidth="1"/>
    <col min="2503" max="2503" width="10.33203125" customWidth="1"/>
    <col min="2505" max="2505" width="12.5546875" customWidth="1"/>
    <col min="2509" max="2509" width="10.6640625" customWidth="1"/>
    <col min="2716" max="2716" width="3.6640625" customWidth="1"/>
    <col min="2717" max="2717" width="27.88671875" customWidth="1"/>
    <col min="2718" max="2718" width="3.6640625" customWidth="1"/>
    <col min="2719" max="2758" width="0" hidden="1" customWidth="1"/>
    <col min="2759" max="2759" width="10.33203125" customWidth="1"/>
    <col min="2761" max="2761" width="12.5546875" customWidth="1"/>
    <col min="2765" max="2765" width="10.6640625" customWidth="1"/>
    <col min="2972" max="2972" width="3.6640625" customWidth="1"/>
    <col min="2973" max="2973" width="27.88671875" customWidth="1"/>
    <col min="2974" max="2974" width="3.6640625" customWidth="1"/>
    <col min="2975" max="3014" width="0" hidden="1" customWidth="1"/>
    <col min="3015" max="3015" width="10.33203125" customWidth="1"/>
    <col min="3017" max="3017" width="12.5546875" customWidth="1"/>
    <col min="3021" max="3021" width="10.6640625" customWidth="1"/>
    <col min="3228" max="3228" width="3.6640625" customWidth="1"/>
    <col min="3229" max="3229" width="27.88671875" customWidth="1"/>
    <col min="3230" max="3230" width="3.6640625" customWidth="1"/>
    <col min="3231" max="3270" width="0" hidden="1" customWidth="1"/>
    <col min="3271" max="3271" width="10.33203125" customWidth="1"/>
    <col min="3273" max="3273" width="12.5546875" customWidth="1"/>
    <col min="3277" max="3277" width="10.6640625" customWidth="1"/>
    <col min="3484" max="3484" width="3.6640625" customWidth="1"/>
    <col min="3485" max="3485" width="27.88671875" customWidth="1"/>
    <col min="3486" max="3486" width="3.6640625" customWidth="1"/>
    <col min="3487" max="3526" width="0" hidden="1" customWidth="1"/>
    <col min="3527" max="3527" width="10.33203125" customWidth="1"/>
    <col min="3529" max="3529" width="12.5546875" customWidth="1"/>
    <col min="3533" max="3533" width="10.6640625" customWidth="1"/>
    <col min="3740" max="3740" width="3.6640625" customWidth="1"/>
    <col min="3741" max="3741" width="27.88671875" customWidth="1"/>
    <col min="3742" max="3742" width="3.6640625" customWidth="1"/>
    <col min="3743" max="3782" width="0" hidden="1" customWidth="1"/>
    <col min="3783" max="3783" width="10.33203125" customWidth="1"/>
    <col min="3785" max="3785" width="12.5546875" customWidth="1"/>
    <col min="3789" max="3789" width="10.6640625" customWidth="1"/>
    <col min="3996" max="3996" width="3.6640625" customWidth="1"/>
    <col min="3997" max="3997" width="27.88671875" customWidth="1"/>
    <col min="3998" max="3998" width="3.6640625" customWidth="1"/>
    <col min="3999" max="4038" width="0" hidden="1" customWidth="1"/>
    <col min="4039" max="4039" width="10.33203125" customWidth="1"/>
    <col min="4041" max="4041" width="12.5546875" customWidth="1"/>
    <col min="4045" max="4045" width="10.6640625" customWidth="1"/>
    <col min="4252" max="4252" width="3.6640625" customWidth="1"/>
    <col min="4253" max="4253" width="27.88671875" customWidth="1"/>
    <col min="4254" max="4254" width="3.6640625" customWidth="1"/>
    <col min="4255" max="4294" width="0" hidden="1" customWidth="1"/>
    <col min="4295" max="4295" width="10.33203125" customWidth="1"/>
    <col min="4297" max="4297" width="12.5546875" customWidth="1"/>
    <col min="4301" max="4301" width="10.6640625" customWidth="1"/>
    <col min="4508" max="4508" width="3.6640625" customWidth="1"/>
    <col min="4509" max="4509" width="27.88671875" customWidth="1"/>
    <col min="4510" max="4510" width="3.6640625" customWidth="1"/>
    <col min="4511" max="4550" width="0" hidden="1" customWidth="1"/>
    <col min="4551" max="4551" width="10.33203125" customWidth="1"/>
    <col min="4553" max="4553" width="12.5546875" customWidth="1"/>
    <col min="4557" max="4557" width="10.6640625" customWidth="1"/>
    <col min="4764" max="4764" width="3.6640625" customWidth="1"/>
    <col min="4765" max="4765" width="27.88671875" customWidth="1"/>
    <col min="4766" max="4766" width="3.6640625" customWidth="1"/>
    <col min="4767" max="4806" width="0" hidden="1" customWidth="1"/>
    <col min="4807" max="4807" width="10.33203125" customWidth="1"/>
    <col min="4809" max="4809" width="12.5546875" customWidth="1"/>
    <col min="4813" max="4813" width="10.6640625" customWidth="1"/>
    <col min="5020" max="5020" width="3.6640625" customWidth="1"/>
    <col min="5021" max="5021" width="27.88671875" customWidth="1"/>
    <col min="5022" max="5022" width="3.6640625" customWidth="1"/>
    <col min="5023" max="5062" width="0" hidden="1" customWidth="1"/>
    <col min="5063" max="5063" width="10.33203125" customWidth="1"/>
    <col min="5065" max="5065" width="12.5546875" customWidth="1"/>
    <col min="5069" max="5069" width="10.6640625" customWidth="1"/>
    <col min="5276" max="5276" width="3.6640625" customWidth="1"/>
    <col min="5277" max="5277" width="27.88671875" customWidth="1"/>
    <col min="5278" max="5278" width="3.6640625" customWidth="1"/>
    <col min="5279" max="5318" width="0" hidden="1" customWidth="1"/>
    <col min="5319" max="5319" width="10.33203125" customWidth="1"/>
    <col min="5321" max="5321" width="12.5546875" customWidth="1"/>
    <col min="5325" max="5325" width="10.6640625" customWidth="1"/>
    <col min="5532" max="5532" width="3.6640625" customWidth="1"/>
    <col min="5533" max="5533" width="27.88671875" customWidth="1"/>
    <col min="5534" max="5534" width="3.6640625" customWidth="1"/>
    <col min="5535" max="5574" width="0" hidden="1" customWidth="1"/>
    <col min="5575" max="5575" width="10.33203125" customWidth="1"/>
    <col min="5577" max="5577" width="12.5546875" customWidth="1"/>
    <col min="5581" max="5581" width="10.6640625" customWidth="1"/>
    <col min="5788" max="5788" width="3.6640625" customWidth="1"/>
    <col min="5789" max="5789" width="27.88671875" customWidth="1"/>
    <col min="5790" max="5790" width="3.6640625" customWidth="1"/>
    <col min="5791" max="5830" width="0" hidden="1" customWidth="1"/>
    <col min="5831" max="5831" width="10.33203125" customWidth="1"/>
    <col min="5833" max="5833" width="12.5546875" customWidth="1"/>
    <col min="5837" max="5837" width="10.6640625" customWidth="1"/>
    <col min="6044" max="6044" width="3.6640625" customWidth="1"/>
    <col min="6045" max="6045" width="27.88671875" customWidth="1"/>
    <col min="6046" max="6046" width="3.6640625" customWidth="1"/>
    <col min="6047" max="6086" width="0" hidden="1" customWidth="1"/>
    <col min="6087" max="6087" width="10.33203125" customWidth="1"/>
    <col min="6089" max="6089" width="12.5546875" customWidth="1"/>
    <col min="6093" max="6093" width="10.6640625" customWidth="1"/>
    <col min="6300" max="6300" width="3.6640625" customWidth="1"/>
    <col min="6301" max="6301" width="27.88671875" customWidth="1"/>
    <col min="6302" max="6302" width="3.6640625" customWidth="1"/>
    <col min="6303" max="6342" width="0" hidden="1" customWidth="1"/>
    <col min="6343" max="6343" width="10.33203125" customWidth="1"/>
    <col min="6345" max="6345" width="12.5546875" customWidth="1"/>
    <col min="6349" max="6349" width="10.6640625" customWidth="1"/>
    <col min="6556" max="6556" width="3.6640625" customWidth="1"/>
    <col min="6557" max="6557" width="27.88671875" customWidth="1"/>
    <col min="6558" max="6558" width="3.6640625" customWidth="1"/>
    <col min="6559" max="6598" width="0" hidden="1" customWidth="1"/>
    <col min="6599" max="6599" width="10.33203125" customWidth="1"/>
    <col min="6601" max="6601" width="12.5546875" customWidth="1"/>
    <col min="6605" max="6605" width="10.6640625" customWidth="1"/>
    <col min="6812" max="6812" width="3.6640625" customWidth="1"/>
    <col min="6813" max="6813" width="27.88671875" customWidth="1"/>
    <col min="6814" max="6814" width="3.6640625" customWidth="1"/>
    <col min="6815" max="6854" width="0" hidden="1" customWidth="1"/>
    <col min="6855" max="6855" width="10.33203125" customWidth="1"/>
    <col min="6857" max="6857" width="12.5546875" customWidth="1"/>
    <col min="6861" max="6861" width="10.6640625" customWidth="1"/>
    <col min="7068" max="7068" width="3.6640625" customWidth="1"/>
    <col min="7069" max="7069" width="27.88671875" customWidth="1"/>
    <col min="7070" max="7070" width="3.6640625" customWidth="1"/>
    <col min="7071" max="7110" width="0" hidden="1" customWidth="1"/>
    <col min="7111" max="7111" width="10.33203125" customWidth="1"/>
    <col min="7113" max="7113" width="12.5546875" customWidth="1"/>
    <col min="7117" max="7117" width="10.6640625" customWidth="1"/>
    <col min="7324" max="7324" width="3.6640625" customWidth="1"/>
    <col min="7325" max="7325" width="27.88671875" customWidth="1"/>
    <col min="7326" max="7326" width="3.6640625" customWidth="1"/>
    <col min="7327" max="7366" width="0" hidden="1" customWidth="1"/>
    <col min="7367" max="7367" width="10.33203125" customWidth="1"/>
    <col min="7369" max="7369" width="12.5546875" customWidth="1"/>
    <col min="7373" max="7373" width="10.6640625" customWidth="1"/>
    <col min="7580" max="7580" width="3.6640625" customWidth="1"/>
    <col min="7581" max="7581" width="27.88671875" customWidth="1"/>
    <col min="7582" max="7582" width="3.6640625" customWidth="1"/>
    <col min="7583" max="7622" width="0" hidden="1" customWidth="1"/>
    <col min="7623" max="7623" width="10.33203125" customWidth="1"/>
    <col min="7625" max="7625" width="12.5546875" customWidth="1"/>
    <col min="7629" max="7629" width="10.6640625" customWidth="1"/>
    <col min="7836" max="7836" width="3.6640625" customWidth="1"/>
    <col min="7837" max="7837" width="27.88671875" customWidth="1"/>
    <col min="7838" max="7838" width="3.6640625" customWidth="1"/>
    <col min="7839" max="7878" width="0" hidden="1" customWidth="1"/>
    <col min="7879" max="7879" width="10.33203125" customWidth="1"/>
    <col min="7881" max="7881" width="12.5546875" customWidth="1"/>
    <col min="7885" max="7885" width="10.6640625" customWidth="1"/>
    <col min="8092" max="8092" width="3.6640625" customWidth="1"/>
    <col min="8093" max="8093" width="27.88671875" customWidth="1"/>
    <col min="8094" max="8094" width="3.6640625" customWidth="1"/>
    <col min="8095" max="8134" width="0" hidden="1" customWidth="1"/>
    <col min="8135" max="8135" width="10.33203125" customWidth="1"/>
    <col min="8137" max="8137" width="12.5546875" customWidth="1"/>
    <col min="8141" max="8141" width="10.6640625" customWidth="1"/>
    <col min="8348" max="8348" width="3.6640625" customWidth="1"/>
    <col min="8349" max="8349" width="27.88671875" customWidth="1"/>
    <col min="8350" max="8350" width="3.6640625" customWidth="1"/>
    <col min="8351" max="8390" width="0" hidden="1" customWidth="1"/>
    <col min="8391" max="8391" width="10.33203125" customWidth="1"/>
    <col min="8393" max="8393" width="12.5546875" customWidth="1"/>
    <col min="8397" max="8397" width="10.6640625" customWidth="1"/>
    <col min="8604" max="8604" width="3.6640625" customWidth="1"/>
    <col min="8605" max="8605" width="27.88671875" customWidth="1"/>
    <col min="8606" max="8606" width="3.6640625" customWidth="1"/>
    <col min="8607" max="8646" width="0" hidden="1" customWidth="1"/>
    <col min="8647" max="8647" width="10.33203125" customWidth="1"/>
    <col min="8649" max="8649" width="12.5546875" customWidth="1"/>
    <col min="8653" max="8653" width="10.6640625" customWidth="1"/>
    <col min="8860" max="8860" width="3.6640625" customWidth="1"/>
    <col min="8861" max="8861" width="27.88671875" customWidth="1"/>
    <col min="8862" max="8862" width="3.6640625" customWidth="1"/>
    <col min="8863" max="8902" width="0" hidden="1" customWidth="1"/>
    <col min="8903" max="8903" width="10.33203125" customWidth="1"/>
    <col min="8905" max="8905" width="12.5546875" customWidth="1"/>
    <col min="8909" max="8909" width="10.6640625" customWidth="1"/>
    <col min="9116" max="9116" width="3.6640625" customWidth="1"/>
    <col min="9117" max="9117" width="27.88671875" customWidth="1"/>
    <col min="9118" max="9118" width="3.6640625" customWidth="1"/>
    <col min="9119" max="9158" width="0" hidden="1" customWidth="1"/>
    <col min="9159" max="9159" width="10.33203125" customWidth="1"/>
    <col min="9161" max="9161" width="12.5546875" customWidth="1"/>
    <col min="9165" max="9165" width="10.6640625" customWidth="1"/>
    <col min="9372" max="9372" width="3.6640625" customWidth="1"/>
    <col min="9373" max="9373" width="27.88671875" customWidth="1"/>
    <col min="9374" max="9374" width="3.6640625" customWidth="1"/>
    <col min="9375" max="9414" width="0" hidden="1" customWidth="1"/>
    <col min="9415" max="9415" width="10.33203125" customWidth="1"/>
    <col min="9417" max="9417" width="12.5546875" customWidth="1"/>
    <col min="9421" max="9421" width="10.6640625" customWidth="1"/>
    <col min="9628" max="9628" width="3.6640625" customWidth="1"/>
    <col min="9629" max="9629" width="27.88671875" customWidth="1"/>
    <col min="9630" max="9630" width="3.6640625" customWidth="1"/>
    <col min="9631" max="9670" width="0" hidden="1" customWidth="1"/>
    <col min="9671" max="9671" width="10.33203125" customWidth="1"/>
    <col min="9673" max="9673" width="12.5546875" customWidth="1"/>
    <col min="9677" max="9677" width="10.6640625" customWidth="1"/>
    <col min="9884" max="9884" width="3.6640625" customWidth="1"/>
    <col min="9885" max="9885" width="27.88671875" customWidth="1"/>
    <col min="9886" max="9886" width="3.6640625" customWidth="1"/>
    <col min="9887" max="9926" width="0" hidden="1" customWidth="1"/>
    <col min="9927" max="9927" width="10.33203125" customWidth="1"/>
    <col min="9929" max="9929" width="12.5546875" customWidth="1"/>
    <col min="9933" max="9933" width="10.6640625" customWidth="1"/>
    <col min="10140" max="10140" width="3.6640625" customWidth="1"/>
    <col min="10141" max="10141" width="27.88671875" customWidth="1"/>
    <col min="10142" max="10142" width="3.6640625" customWidth="1"/>
    <col min="10143" max="10182" width="0" hidden="1" customWidth="1"/>
    <col min="10183" max="10183" width="10.33203125" customWidth="1"/>
    <col min="10185" max="10185" width="12.5546875" customWidth="1"/>
    <col min="10189" max="10189" width="10.6640625" customWidth="1"/>
    <col min="10396" max="10396" width="3.6640625" customWidth="1"/>
    <col min="10397" max="10397" width="27.88671875" customWidth="1"/>
    <col min="10398" max="10398" width="3.6640625" customWidth="1"/>
    <col min="10399" max="10438" width="0" hidden="1" customWidth="1"/>
    <col min="10439" max="10439" width="10.33203125" customWidth="1"/>
    <col min="10441" max="10441" width="12.5546875" customWidth="1"/>
    <col min="10445" max="10445" width="10.6640625" customWidth="1"/>
    <col min="10652" max="10652" width="3.6640625" customWidth="1"/>
    <col min="10653" max="10653" width="27.88671875" customWidth="1"/>
    <col min="10654" max="10654" width="3.6640625" customWidth="1"/>
    <col min="10655" max="10694" width="0" hidden="1" customWidth="1"/>
    <col min="10695" max="10695" width="10.33203125" customWidth="1"/>
    <col min="10697" max="10697" width="12.5546875" customWidth="1"/>
    <col min="10701" max="10701" width="10.6640625" customWidth="1"/>
    <col min="10908" max="10908" width="3.6640625" customWidth="1"/>
    <col min="10909" max="10909" width="27.88671875" customWidth="1"/>
    <col min="10910" max="10910" width="3.6640625" customWidth="1"/>
    <col min="10911" max="10950" width="0" hidden="1" customWidth="1"/>
    <col min="10951" max="10951" width="10.33203125" customWidth="1"/>
    <col min="10953" max="10953" width="12.5546875" customWidth="1"/>
    <col min="10957" max="10957" width="10.6640625" customWidth="1"/>
    <col min="11164" max="11164" width="3.6640625" customWidth="1"/>
    <col min="11165" max="11165" width="27.88671875" customWidth="1"/>
    <col min="11166" max="11166" width="3.6640625" customWidth="1"/>
    <col min="11167" max="11206" width="0" hidden="1" customWidth="1"/>
    <col min="11207" max="11207" width="10.33203125" customWidth="1"/>
    <col min="11209" max="11209" width="12.5546875" customWidth="1"/>
    <col min="11213" max="11213" width="10.6640625" customWidth="1"/>
    <col min="11420" max="11420" width="3.6640625" customWidth="1"/>
    <col min="11421" max="11421" width="27.88671875" customWidth="1"/>
    <col min="11422" max="11422" width="3.6640625" customWidth="1"/>
    <col min="11423" max="11462" width="0" hidden="1" customWidth="1"/>
    <col min="11463" max="11463" width="10.33203125" customWidth="1"/>
    <col min="11465" max="11465" width="12.5546875" customWidth="1"/>
    <col min="11469" max="11469" width="10.6640625" customWidth="1"/>
    <col min="11676" max="11676" width="3.6640625" customWidth="1"/>
    <col min="11677" max="11677" width="27.88671875" customWidth="1"/>
    <col min="11678" max="11678" width="3.6640625" customWidth="1"/>
    <col min="11679" max="11718" width="0" hidden="1" customWidth="1"/>
    <col min="11719" max="11719" width="10.33203125" customWidth="1"/>
    <col min="11721" max="11721" width="12.5546875" customWidth="1"/>
    <col min="11725" max="11725" width="10.6640625" customWidth="1"/>
    <col min="11932" max="11932" width="3.6640625" customWidth="1"/>
    <col min="11933" max="11933" width="27.88671875" customWidth="1"/>
    <col min="11934" max="11934" width="3.6640625" customWidth="1"/>
    <col min="11935" max="11974" width="0" hidden="1" customWidth="1"/>
    <col min="11975" max="11975" width="10.33203125" customWidth="1"/>
    <col min="11977" max="11977" width="12.5546875" customWidth="1"/>
    <col min="11981" max="11981" width="10.6640625" customWidth="1"/>
    <col min="12188" max="12188" width="3.6640625" customWidth="1"/>
    <col min="12189" max="12189" width="27.88671875" customWidth="1"/>
    <col min="12190" max="12190" width="3.6640625" customWidth="1"/>
    <col min="12191" max="12230" width="0" hidden="1" customWidth="1"/>
    <col min="12231" max="12231" width="10.33203125" customWidth="1"/>
    <col min="12233" max="12233" width="12.5546875" customWidth="1"/>
    <col min="12237" max="12237" width="10.6640625" customWidth="1"/>
    <col min="12444" max="12444" width="3.6640625" customWidth="1"/>
    <col min="12445" max="12445" width="27.88671875" customWidth="1"/>
    <col min="12446" max="12446" width="3.6640625" customWidth="1"/>
    <col min="12447" max="12486" width="0" hidden="1" customWidth="1"/>
    <col min="12487" max="12487" width="10.33203125" customWidth="1"/>
    <col min="12489" max="12489" width="12.5546875" customWidth="1"/>
    <col min="12493" max="12493" width="10.6640625" customWidth="1"/>
    <col min="12700" max="12700" width="3.6640625" customWidth="1"/>
    <col min="12701" max="12701" width="27.88671875" customWidth="1"/>
    <col min="12702" max="12702" width="3.6640625" customWidth="1"/>
    <col min="12703" max="12742" width="0" hidden="1" customWidth="1"/>
    <col min="12743" max="12743" width="10.33203125" customWidth="1"/>
    <col min="12745" max="12745" width="12.5546875" customWidth="1"/>
    <col min="12749" max="12749" width="10.6640625" customWidth="1"/>
    <col min="12956" max="12956" width="3.6640625" customWidth="1"/>
    <col min="12957" max="12957" width="27.88671875" customWidth="1"/>
    <col min="12958" max="12958" width="3.6640625" customWidth="1"/>
    <col min="12959" max="12998" width="0" hidden="1" customWidth="1"/>
    <col min="12999" max="12999" width="10.33203125" customWidth="1"/>
    <col min="13001" max="13001" width="12.5546875" customWidth="1"/>
    <col min="13005" max="13005" width="10.6640625" customWidth="1"/>
    <col min="13212" max="13212" width="3.6640625" customWidth="1"/>
    <col min="13213" max="13213" width="27.88671875" customWidth="1"/>
    <col min="13214" max="13214" width="3.6640625" customWidth="1"/>
    <col min="13215" max="13254" width="0" hidden="1" customWidth="1"/>
    <col min="13255" max="13255" width="10.33203125" customWidth="1"/>
    <col min="13257" max="13257" width="12.5546875" customWidth="1"/>
    <col min="13261" max="13261" width="10.6640625" customWidth="1"/>
    <col min="13468" max="13468" width="3.6640625" customWidth="1"/>
    <col min="13469" max="13469" width="27.88671875" customWidth="1"/>
    <col min="13470" max="13470" width="3.6640625" customWidth="1"/>
    <col min="13471" max="13510" width="0" hidden="1" customWidth="1"/>
    <col min="13511" max="13511" width="10.33203125" customWidth="1"/>
    <col min="13513" max="13513" width="12.5546875" customWidth="1"/>
    <col min="13517" max="13517" width="10.6640625" customWidth="1"/>
    <col min="13724" max="13724" width="3.6640625" customWidth="1"/>
    <col min="13725" max="13725" width="27.88671875" customWidth="1"/>
    <col min="13726" max="13726" width="3.6640625" customWidth="1"/>
    <col min="13727" max="13766" width="0" hidden="1" customWidth="1"/>
    <col min="13767" max="13767" width="10.33203125" customWidth="1"/>
    <col min="13769" max="13769" width="12.5546875" customWidth="1"/>
    <col min="13773" max="13773" width="10.6640625" customWidth="1"/>
    <col min="13980" max="13980" width="3.6640625" customWidth="1"/>
    <col min="13981" max="13981" width="27.88671875" customWidth="1"/>
    <col min="13982" max="13982" width="3.6640625" customWidth="1"/>
    <col min="13983" max="14022" width="0" hidden="1" customWidth="1"/>
    <col min="14023" max="14023" width="10.33203125" customWidth="1"/>
    <col min="14025" max="14025" width="12.5546875" customWidth="1"/>
    <col min="14029" max="14029" width="10.6640625" customWidth="1"/>
    <col min="14236" max="14236" width="3.6640625" customWidth="1"/>
    <col min="14237" max="14237" width="27.88671875" customWidth="1"/>
    <col min="14238" max="14238" width="3.6640625" customWidth="1"/>
    <col min="14239" max="14278" width="0" hidden="1" customWidth="1"/>
    <col min="14279" max="14279" width="10.33203125" customWidth="1"/>
    <col min="14281" max="14281" width="12.5546875" customWidth="1"/>
    <col min="14285" max="14285" width="10.6640625" customWidth="1"/>
    <col min="14492" max="14492" width="3.6640625" customWidth="1"/>
    <col min="14493" max="14493" width="27.88671875" customWidth="1"/>
    <col min="14494" max="14494" width="3.6640625" customWidth="1"/>
    <col min="14495" max="14534" width="0" hidden="1" customWidth="1"/>
    <col min="14535" max="14535" width="10.33203125" customWidth="1"/>
    <col min="14537" max="14537" width="12.5546875" customWidth="1"/>
    <col min="14541" max="14541" width="10.6640625" customWidth="1"/>
    <col min="14748" max="14748" width="3.6640625" customWidth="1"/>
    <col min="14749" max="14749" width="27.88671875" customWidth="1"/>
    <col min="14750" max="14750" width="3.6640625" customWidth="1"/>
    <col min="14751" max="14790" width="0" hidden="1" customWidth="1"/>
    <col min="14791" max="14791" width="10.33203125" customWidth="1"/>
    <col min="14793" max="14793" width="12.5546875" customWidth="1"/>
    <col min="14797" max="14797" width="10.6640625" customWidth="1"/>
    <col min="15004" max="15004" width="3.6640625" customWidth="1"/>
    <col min="15005" max="15005" width="27.88671875" customWidth="1"/>
    <col min="15006" max="15006" width="3.6640625" customWidth="1"/>
    <col min="15007" max="15046" width="0" hidden="1" customWidth="1"/>
    <col min="15047" max="15047" width="10.33203125" customWidth="1"/>
    <col min="15049" max="15049" width="12.5546875" customWidth="1"/>
    <col min="15053" max="15053" width="10.6640625" customWidth="1"/>
    <col min="15260" max="15260" width="3.6640625" customWidth="1"/>
    <col min="15261" max="15261" width="27.88671875" customWidth="1"/>
    <col min="15262" max="15262" width="3.6640625" customWidth="1"/>
    <col min="15263" max="15302" width="0" hidden="1" customWidth="1"/>
    <col min="15303" max="15303" width="10.33203125" customWidth="1"/>
    <col min="15305" max="15305" width="12.5546875" customWidth="1"/>
    <col min="15309" max="15309" width="10.6640625" customWidth="1"/>
    <col min="15516" max="15516" width="3.6640625" customWidth="1"/>
    <col min="15517" max="15517" width="27.88671875" customWidth="1"/>
    <col min="15518" max="15518" width="3.6640625" customWidth="1"/>
    <col min="15519" max="15558" width="0" hidden="1" customWidth="1"/>
    <col min="15559" max="15559" width="10.33203125" customWidth="1"/>
    <col min="15561" max="15561" width="12.5546875" customWidth="1"/>
    <col min="15565" max="15565" width="10.6640625" customWidth="1"/>
    <col min="15772" max="15772" width="3.6640625" customWidth="1"/>
    <col min="15773" max="15773" width="27.88671875" customWidth="1"/>
    <col min="15774" max="15774" width="3.6640625" customWidth="1"/>
    <col min="15775" max="15814" width="0" hidden="1" customWidth="1"/>
    <col min="15815" max="15815" width="10.33203125" customWidth="1"/>
    <col min="15817" max="15817" width="12.5546875" customWidth="1"/>
    <col min="15821" max="15821" width="10.6640625" customWidth="1"/>
    <col min="16028" max="16028" width="3.6640625" customWidth="1"/>
    <col min="16029" max="16029" width="27.88671875" customWidth="1"/>
    <col min="16030" max="16030" width="3.6640625" customWidth="1"/>
    <col min="16031" max="16070" width="0" hidden="1" customWidth="1"/>
    <col min="16071" max="16071" width="10.33203125" customWidth="1"/>
    <col min="16073" max="16073" width="12.5546875" customWidth="1"/>
    <col min="16077" max="16077" width="10.6640625" customWidth="1"/>
  </cols>
  <sheetData>
    <row r="1" spans="1:11" ht="21" customHeight="1" x14ac:dyDescent="0.3">
      <c r="A1" s="611" t="s">
        <v>112</v>
      </c>
      <c r="B1" s="611"/>
      <c r="C1" s="611"/>
      <c r="D1" s="611"/>
      <c r="E1" s="611"/>
      <c r="F1" s="611"/>
      <c r="G1" s="611"/>
      <c r="H1" s="611"/>
      <c r="I1" s="611"/>
    </row>
    <row r="2" spans="1:11" ht="43.5" customHeight="1" x14ac:dyDescent="0.3">
      <c r="A2" s="1"/>
      <c r="B2" s="320" t="s">
        <v>128</v>
      </c>
      <c r="C2" s="2"/>
      <c r="D2" s="588" t="s">
        <v>377</v>
      </c>
      <c r="E2" s="585" t="s">
        <v>378</v>
      </c>
      <c r="F2" s="612" t="s">
        <v>379</v>
      </c>
      <c r="G2" s="615" t="s">
        <v>380</v>
      </c>
      <c r="H2" s="613" t="s">
        <v>381</v>
      </c>
      <c r="I2" s="616" t="s">
        <v>382</v>
      </c>
      <c r="J2" s="614" t="s">
        <v>347</v>
      </c>
      <c r="K2" s="510" t="s">
        <v>143</v>
      </c>
    </row>
    <row r="3" spans="1:11" ht="35.25" customHeight="1" x14ac:dyDescent="0.3">
      <c r="A3" s="3"/>
      <c r="C3" s="4"/>
      <c r="D3" s="595"/>
      <c r="E3" s="550"/>
      <c r="F3" s="580"/>
      <c r="G3" s="555"/>
      <c r="H3" s="580"/>
      <c r="I3" s="570"/>
      <c r="J3" s="580"/>
      <c r="K3" s="550"/>
    </row>
    <row r="4" spans="1:11" x14ac:dyDescent="0.3">
      <c r="A4" s="6"/>
      <c r="B4" s="296" t="s">
        <v>4</v>
      </c>
      <c r="C4" s="8"/>
      <c r="D4" s="436">
        <f>'Сб День 6 Нед 1'!L5+'Пт День 5 Нед 1'!K5+'Ср День 3 Нед 1'!I5+'Вт День 2 Нед 1'!L5+'Чт День 4 Нед 1'!L5+'Пн День 1 Нед 1'!L5</f>
        <v>142</v>
      </c>
      <c r="E4" s="436">
        <f>'Сб День 6 Нед 1'!U5+'Пт День 5 Нед 1'!T5+'Ср День 3 Нед 1'!O5+'Вт День 2 Нед 1'!U5+'Чт День 4 Нед 1'!U5+'Пн День 1 Нед 1'!U5</f>
        <v>22</v>
      </c>
      <c r="F4" s="436">
        <f>'Сб День 6 Нед 1'!X5+'Пт День 5 Нед 1'!W5+'Ср День 3 Нед 1'!R5+'Вт День 2 Нед 1'!X5+'Чт День 4 Нед 1'!X5+'Пн День 1 Нед 1'!X5</f>
        <v>46</v>
      </c>
      <c r="G4" s="436">
        <f>'Сб День 6 Нед 1'!AB5+'Пт День 5 Нед 1'!AA5+'Ср День 3 Нед 1'!V5+'Вт День 2 Нед 1'!AB5+'Чт День 4 Нед 1'!AB5+'Пн День 1 Нед 1'!AB5</f>
        <v>4</v>
      </c>
      <c r="H4" s="436">
        <f>'Сб День 6 Нед 1'!AF5+'Пт День 5 Нед 1'!AE5+'Ср День 3 Нед 1'!Z5+'Вт День 2 Нед 1'!AF5+'Чт День 4 Нед 1'!AF5+'Пн День 1 Нед 1'!AF5</f>
        <v>24</v>
      </c>
      <c r="I4" s="436">
        <f>'Сб День 6 Нед 1'!AL5+'Пт День 5 Нед 1'!AJ5+'Ср День 3 Нед 1'!AE5+'Вт День 2 Нед 1'!AK5+'Чт День 4 Нед 1'!AK5+'Пн День 1 Нед 1'!AL5</f>
        <v>77</v>
      </c>
      <c r="J4" s="436">
        <f>'Сб День 6 Нед 1'!AR5+'Пт День 5 Нед 1'!AO5+'Ср День 3 Нед 1'!AK5+'Вт День 2 Нед 1'!AQ5+'Чт День 4 Нед 1'!AP5+'Пн День 1 Нед 1'!AR5</f>
        <v>0</v>
      </c>
      <c r="K4" s="436">
        <f>J4+I4+H4+G4+E4+D4+F4</f>
        <v>315</v>
      </c>
    </row>
    <row r="5" spans="1:11" x14ac:dyDescent="0.3">
      <c r="A5" s="10"/>
      <c r="B5" s="297" t="s">
        <v>5</v>
      </c>
      <c r="C5" s="11"/>
      <c r="D5" s="167"/>
      <c r="E5" s="167"/>
      <c r="F5" s="167"/>
      <c r="G5" s="167"/>
      <c r="H5" s="168"/>
      <c r="I5" s="17"/>
      <c r="J5" s="17"/>
      <c r="K5" s="178"/>
    </row>
    <row r="6" spans="1:11" x14ac:dyDescent="0.3">
      <c r="A6" s="6"/>
      <c r="B6" s="268" t="s">
        <v>193</v>
      </c>
      <c r="C6" s="51"/>
      <c r="D6" s="169"/>
      <c r="E6" s="169"/>
      <c r="F6" s="169"/>
      <c r="G6" s="169"/>
      <c r="H6" s="45"/>
      <c r="I6" s="17"/>
      <c r="J6" s="17"/>
      <c r="K6" s="178"/>
    </row>
    <row r="7" spans="1:11" x14ac:dyDescent="0.3">
      <c r="A7" s="14">
        <v>1</v>
      </c>
      <c r="B7" s="237" t="s">
        <v>11</v>
      </c>
      <c r="C7" s="16" t="s">
        <v>12</v>
      </c>
      <c r="D7" s="185" t="e">
        <f>'Сб День 6 Нед 1'!L7+'Пт День 5 Нед 1'!K7+'Ср День 3 Нед 1'!I7+'Вт День 2 Нед 1'!#REF!+'Чт День 4 Нед 1'!L7+'Пн День 1 Нед 1'!#REF!</f>
        <v>#REF!</v>
      </c>
      <c r="E7" s="185" t="e">
        <f>'Сб День 6 Нед 1'!U7+'Пт День 5 Нед 1'!T7+'Ср День 3 Нед 1'!O7+'Вт День 2 Нед 1'!#REF!+'Чт День 4 Нед 1'!U7+'Пн День 1 Нед 1'!#REF!</f>
        <v>#REF!</v>
      </c>
      <c r="F7" s="185" t="e">
        <f>'Сб День 6 Нед 1'!X7+'Пт День 5 Нед 1'!W7+'Ср День 3 Нед 1'!R7+'Вт День 2 Нед 1'!#REF!+'Чт День 4 Нед 1'!X7+'Пн День 1 Нед 1'!#REF!</f>
        <v>#REF!</v>
      </c>
      <c r="G7" s="185" t="e">
        <f>'Сб День 6 Нед 1'!AB7+'Пт День 5 Нед 1'!AA7+'Ср День 3 Нед 1'!V7+'Вт День 2 Нед 1'!#REF!+'Чт День 4 Нед 1'!AB7+'Пн День 1 Нед 1'!#REF!</f>
        <v>#REF!</v>
      </c>
      <c r="H7" s="37" t="e">
        <f>'Сб День 6 Нед 1'!AF7+'Пт День 5 Нед 1'!AE7+'Ср День 3 Нед 1'!Z7+'Вт День 2 Нед 1'!#REF!+'Чт День 4 Нед 1'!AF7+'Пн День 1 Нед 1'!#REF!</f>
        <v>#REF!</v>
      </c>
      <c r="I7" s="143" t="e">
        <f>'Сб День 6 Нед 1'!AL7+'Пт День 5 Нед 1'!AJ7+'Ср День 3 Нед 1'!AE7+'Вт День 2 Нед 1'!#REF!+'Чт День 4 Нед 1'!AK7+'Пн День 1 Нед 1'!#REF!</f>
        <v>#REF!</v>
      </c>
      <c r="J7" s="143" t="e">
        <f>'Сб День 6 Нед 1'!AR7+'Пт День 5 Нед 1'!AO7+'Ср День 3 Нед 1'!AK7+'Вт День 2 Нед 1'!#REF!+'Чт День 4 Нед 1'!AP7+'Пн День 1 Нед 1'!#REF!</f>
        <v>#REF!</v>
      </c>
      <c r="K7" s="179" t="e">
        <f>J7+I7+H7+G7+E7+D7+F7</f>
        <v>#REF!</v>
      </c>
    </row>
    <row r="8" spans="1:11" x14ac:dyDescent="0.3">
      <c r="A8" s="14">
        <v>2</v>
      </c>
      <c r="B8" s="238" t="s">
        <v>13</v>
      </c>
      <c r="C8" s="19" t="s">
        <v>12</v>
      </c>
      <c r="D8" s="185">
        <f>'Сб День 6 Нед 1'!L8+'Пт День 5 Нед 1'!K8+'Ср День 3 Нед 1'!I8+'Вт День 2 Нед 1'!L6+'Чт День 4 Нед 1'!L8+'Пн День 1 Нед 1'!L6</f>
        <v>1.085</v>
      </c>
      <c r="E8" s="185">
        <f>'Сб День 6 Нед 1'!U8+'Пт День 5 Нед 1'!T8+'Ср День 3 Нед 1'!O8+'Вт День 2 Нед 1'!U6+'Чт День 4 Нед 1'!U8+'Пн День 1 Нед 1'!U6</f>
        <v>0.51600000000000001</v>
      </c>
      <c r="F8" s="185">
        <f>'Сб День 6 Нед 1'!X8+'Пт День 5 Нед 1'!W8+'Ср День 3 Нед 1'!R8+'Вт День 2 Нед 1'!X6+'Чт День 4 Нед 1'!X8+'Пн День 1 Нед 1'!X6</f>
        <v>0</v>
      </c>
      <c r="G8" s="185">
        <f>'Сб День 6 Нед 1'!AB8+'Пт День 5 Нед 1'!AA8+'Ср День 3 Нед 1'!V8+'Вт День 2 Нед 1'!AB6+'Чт День 4 Нед 1'!AB8+'Пн День 1 Нед 1'!AB6</f>
        <v>0</v>
      </c>
      <c r="H8" s="37">
        <f>'Сб День 6 Нед 1'!AF8+'Пт День 5 Нед 1'!AE8+'Ср День 3 Нед 1'!Z8+'Вт День 2 Нед 1'!AF6+'Чт День 4 Нед 1'!AF8+'Пн День 1 Нед 1'!AF6</f>
        <v>0</v>
      </c>
      <c r="I8" s="143">
        <f>'Сб День 6 Нед 1'!AL8+'Пт День 5 Нед 1'!AJ8+'Ср День 3 Нед 1'!AE8+'Вт День 2 Нед 1'!AK6+'Чт День 4 Нед 1'!AK8+'Пн День 1 Нед 1'!AL6</f>
        <v>1.4280000000000002</v>
      </c>
      <c r="J8" s="143">
        <f>'Сб День 6 Нед 1'!AR8+'Пт День 5 Нед 1'!AO8+'Ср День 3 Нед 1'!AK8+'Вт День 2 Нед 1'!AQ6+'Чт День 4 Нед 1'!AP8+'Пн День 1 Нед 1'!AR6</f>
        <v>0</v>
      </c>
      <c r="K8" s="179">
        <f t="shared" ref="K8:K71" si="0">J8+I8+H8+G8+E8+D8+F8</f>
        <v>3.0289999999999999</v>
      </c>
    </row>
    <row r="9" spans="1:11" x14ac:dyDescent="0.3">
      <c r="A9" s="14">
        <v>3</v>
      </c>
      <c r="B9" s="239" t="s">
        <v>144</v>
      </c>
      <c r="C9" s="16" t="s">
        <v>12</v>
      </c>
      <c r="D9" s="185">
        <f>'Сб День 6 Нед 1'!L9+'Пт День 5 Нед 1'!K9+'Ср День 3 Нед 1'!I9+'Вт День 2 Нед 1'!L7+'Чт День 4 Нед 1'!L9+'Пн День 1 Нед 1'!L7</f>
        <v>5.57</v>
      </c>
      <c r="E9" s="185">
        <f>'Сб День 6 Нед 1'!U9+'Пт День 5 Нед 1'!T9+'Ср День 3 Нед 1'!O9+'Вт День 2 Нед 1'!U7+'Чт День 4 Нед 1'!U9+'Пн День 1 Нед 1'!U7</f>
        <v>0.79</v>
      </c>
      <c r="F9" s="185">
        <f>'Сб День 6 Нед 1'!X9+'Пт День 5 Нед 1'!W9+'Ср День 3 Нед 1'!R9+'Вт День 2 Нед 1'!X7+'Чт День 4 Нед 1'!X9+'Пн День 1 Нед 1'!X7</f>
        <v>0</v>
      </c>
      <c r="G9" s="185">
        <f>'Сб День 6 Нед 1'!AB9+'Пт День 5 Нед 1'!AA9+'Ср День 3 Нед 1'!V9+'Вт День 2 Нед 1'!AB7+'Чт День 4 Нед 1'!AB9+'Пн День 1 Нед 1'!AB7</f>
        <v>0.12</v>
      </c>
      <c r="H9" s="37">
        <f>'Сб День 6 Нед 1'!AF9+'Пт День 5 Нед 1'!AE9+'Ср День 3 Нед 1'!Z9+'Вт День 2 Нед 1'!AF7+'Чт День 4 Нед 1'!AF9+'Пн День 1 Нед 1'!AF7</f>
        <v>0.72</v>
      </c>
      <c r="I9" s="143">
        <f>'Сб День 6 Нед 1'!AL9+'Пт День 5 Нед 1'!AJ9+'Ср День 3 Нед 1'!AE9+'Вт День 2 Нед 1'!AK7+'Чт День 4 Нед 1'!AK9+'Пн День 1 Нед 1'!AL7</f>
        <v>1.54</v>
      </c>
      <c r="J9" s="143">
        <f>'Сб День 6 Нед 1'!AR9+'Пт День 5 Нед 1'!AO9+'Ср День 3 Нед 1'!AK9+'Вт День 2 Нед 1'!AQ7+'Чт День 4 Нед 1'!AP9+'Пн День 1 Нед 1'!AR7</f>
        <v>0</v>
      </c>
      <c r="K9" s="179">
        <f t="shared" si="0"/>
        <v>8.74</v>
      </c>
    </row>
    <row r="10" spans="1:11" x14ac:dyDescent="0.3">
      <c r="A10" s="14">
        <v>4</v>
      </c>
      <c r="B10" s="240" t="s">
        <v>217</v>
      </c>
      <c r="C10" s="22" t="s">
        <v>82</v>
      </c>
      <c r="D10" s="185" t="e">
        <f>'Сб День 6 Нед 1'!L10+'Пт День 5 Нед 1'!K10+'Ср День 3 Нед 1'!I10+'Вт День 2 Нед 1'!#REF!+'Чт День 4 Нед 1'!L10+'Пн День 1 Нед 1'!#REF!</f>
        <v>#REF!</v>
      </c>
      <c r="E10" s="185" t="e">
        <f>'Сб День 6 Нед 1'!U10+'Пт День 5 Нед 1'!T10+'Ср День 3 Нед 1'!O10+'Вт День 2 Нед 1'!#REF!+'Чт День 4 Нед 1'!U10+'Пн День 1 Нед 1'!#REF!</f>
        <v>#REF!</v>
      </c>
      <c r="F10" s="185" t="e">
        <f>'Сб День 6 Нед 1'!X10+'Пт День 5 Нед 1'!W10+'Ср День 3 Нед 1'!R10+'Вт День 2 Нед 1'!#REF!+'Чт День 4 Нед 1'!X10+'Пн День 1 Нед 1'!#REF!</f>
        <v>#REF!</v>
      </c>
      <c r="G10" s="185" t="e">
        <f>'Сб День 6 Нед 1'!AB10+'Пт День 5 Нед 1'!AA10+'Ср День 3 Нед 1'!V10+'Вт День 2 Нед 1'!#REF!+'Чт День 4 Нед 1'!AB10+'Пн День 1 Нед 1'!#REF!</f>
        <v>#REF!</v>
      </c>
      <c r="H10" s="37" t="e">
        <f>'Сб День 6 Нед 1'!AF10+'Пт День 5 Нед 1'!AE10+'Ср День 3 Нед 1'!Z10+'Вт День 2 Нед 1'!#REF!+'Чт День 4 Нед 1'!AF10+'Пн День 1 Нед 1'!#REF!</f>
        <v>#REF!</v>
      </c>
      <c r="I10" s="143" t="e">
        <f>'Сб День 6 Нед 1'!AL10+'Пт День 5 Нед 1'!AJ10+'Ср День 3 Нед 1'!AE10+'Вт День 2 Нед 1'!#REF!+'Чт День 4 Нед 1'!AK10+'Пн День 1 Нед 1'!#REF!</f>
        <v>#REF!</v>
      </c>
      <c r="J10" s="143" t="e">
        <f>'Сб День 6 Нед 1'!AR10+'Пт День 5 Нед 1'!AO10+'Ср День 3 Нед 1'!AK10+'Вт День 2 Нед 1'!#REF!+'Чт День 4 Нед 1'!AP10+'Пн День 1 Нед 1'!#REF!</f>
        <v>#REF!</v>
      </c>
      <c r="K10" s="179" t="e">
        <f t="shared" si="0"/>
        <v>#REF!</v>
      </c>
    </row>
    <row r="11" spans="1:11" x14ac:dyDescent="0.3">
      <c r="A11" s="6"/>
      <c r="B11" s="268" t="s">
        <v>183</v>
      </c>
      <c r="C11" s="7"/>
      <c r="D11" s="185"/>
      <c r="E11" s="185"/>
      <c r="F11" s="185"/>
      <c r="G11" s="185"/>
      <c r="H11" s="37"/>
      <c r="I11" s="143"/>
      <c r="J11" s="143"/>
      <c r="K11" s="179"/>
    </row>
    <row r="12" spans="1:11" x14ac:dyDescent="0.3">
      <c r="A12" s="14">
        <v>5</v>
      </c>
      <c r="B12" s="237" t="s">
        <v>44</v>
      </c>
      <c r="C12" s="16" t="s">
        <v>12</v>
      </c>
      <c r="D12" s="185" t="e">
        <f>'Сб День 6 Нед 1'!L12+'Пт День 5 Нед 1'!K12+'Ср День 3 Нед 1'!I12+'Вт День 2 Нед 1'!#REF!+'Чт День 4 Нед 1'!L12+'Пн День 1 Нед 1'!#REF!</f>
        <v>#REF!</v>
      </c>
      <c r="E12" s="185" t="e">
        <f>'Сб День 6 Нед 1'!U12+'Пт День 5 Нед 1'!T12+'Ср День 3 Нед 1'!O12+'Вт День 2 Нед 1'!#REF!+'Чт День 4 Нед 1'!U12+'Пн День 1 Нед 1'!#REF!</f>
        <v>#REF!</v>
      </c>
      <c r="F12" s="185" t="e">
        <f>'Сб День 6 Нед 1'!X12+'Пт День 5 Нед 1'!W12+'Ср День 3 Нед 1'!R12+'Вт День 2 Нед 1'!#REF!+'Чт День 4 Нед 1'!X12+'Пн День 1 Нед 1'!#REF!</f>
        <v>#REF!</v>
      </c>
      <c r="G12" s="185" t="e">
        <f>'Сб День 6 Нед 1'!AB12+'Пт День 5 Нед 1'!AA12+'Ср День 3 Нед 1'!V12+'Вт День 2 Нед 1'!#REF!+'Чт День 4 Нед 1'!AB12+'Пн День 1 Нед 1'!#REF!</f>
        <v>#REF!</v>
      </c>
      <c r="H12" s="37" t="e">
        <f>'Сб День 6 Нед 1'!AF12+'Пт День 5 Нед 1'!AE12+'Ср День 3 Нед 1'!Z12+'Вт День 2 Нед 1'!#REF!+'Чт День 4 Нед 1'!AF12+'Пн День 1 Нед 1'!#REF!</f>
        <v>#REF!</v>
      </c>
      <c r="I12" s="143" t="e">
        <f>'Сб День 6 Нед 1'!AL12+'Пт День 5 Нед 1'!AJ12+'Ср День 3 Нед 1'!AE12+'Вт День 2 Нед 1'!#REF!+'Чт День 4 Нед 1'!AK12+'Пн День 1 Нед 1'!#REF!</f>
        <v>#REF!</v>
      </c>
      <c r="J12" s="143" t="e">
        <f>'Сб День 6 Нед 1'!AR12+'Пт День 5 Нед 1'!AO12+'Ср День 3 Нед 1'!AK12+'Вт День 2 Нед 1'!#REF!+'Чт День 4 Нед 1'!AP12+'Пн День 1 Нед 1'!#REF!</f>
        <v>#REF!</v>
      </c>
      <c r="K12" s="179" t="e">
        <f t="shared" si="0"/>
        <v>#REF!</v>
      </c>
    </row>
    <row r="13" spans="1:11" ht="15" customHeight="1" x14ac:dyDescent="0.3">
      <c r="A13" s="14">
        <v>6</v>
      </c>
      <c r="B13" s="237" t="s">
        <v>49</v>
      </c>
      <c r="C13" s="16" t="s">
        <v>12</v>
      </c>
      <c r="D13" s="185" t="e">
        <f>'Сб День 6 Нед 1'!L13+'Пт День 5 Нед 1'!K13+'Ср День 3 Нед 1'!I13+'Вт День 2 Нед 1'!#REF!+'Чт День 4 Нед 1'!L13+'Пн День 1 Нед 1'!#REF!</f>
        <v>#REF!</v>
      </c>
      <c r="E13" s="185" t="e">
        <f>'Сб День 6 Нед 1'!U13+'Пт День 5 Нед 1'!T13+'Ср День 3 Нед 1'!O13+'Вт День 2 Нед 1'!#REF!+'Чт День 4 Нед 1'!U13+'Пн День 1 Нед 1'!#REF!</f>
        <v>#REF!</v>
      </c>
      <c r="F13" s="185" t="e">
        <f>'Сб День 6 Нед 1'!X13+'Пт День 5 Нед 1'!W13+'Ср День 3 Нед 1'!R13+'Вт День 2 Нед 1'!#REF!+'Чт День 4 Нед 1'!X13+'Пн День 1 Нед 1'!#REF!</f>
        <v>#REF!</v>
      </c>
      <c r="G13" s="185" t="e">
        <f>'Сб День 6 Нед 1'!AB13+'Пт День 5 Нед 1'!AA13+'Ср День 3 Нед 1'!V13+'Вт День 2 Нед 1'!#REF!+'Чт День 4 Нед 1'!AB13+'Пн День 1 Нед 1'!#REF!</f>
        <v>#REF!</v>
      </c>
      <c r="H13" s="37" t="e">
        <f>'Сб День 6 Нед 1'!AF13+'Пт День 5 Нед 1'!AE13+'Ср День 3 Нед 1'!Z13+'Вт День 2 Нед 1'!#REF!+'Чт День 4 Нед 1'!AF13+'Пн День 1 Нед 1'!#REF!</f>
        <v>#REF!</v>
      </c>
      <c r="I13" s="143" t="e">
        <f>'Сб День 6 Нед 1'!AL13+'Пт День 5 Нед 1'!AJ13+'Ср День 3 Нед 1'!AE13+'Вт День 2 Нед 1'!#REF!+'Чт День 4 Нед 1'!AK13+'Пн День 1 Нед 1'!#REF!</f>
        <v>#REF!</v>
      </c>
      <c r="J13" s="143" t="e">
        <f>'Сб День 6 Нед 1'!AR13+'Пт День 5 Нед 1'!AO13+'Ср День 3 Нед 1'!AK13+'Вт День 2 Нед 1'!#REF!+'Чт День 4 Нед 1'!AP13+'Пн День 1 Нед 1'!#REF!</f>
        <v>#REF!</v>
      </c>
      <c r="K13" s="179" t="e">
        <f t="shared" si="0"/>
        <v>#REF!</v>
      </c>
    </row>
    <row r="14" spans="1:11" x14ac:dyDescent="0.3">
      <c r="A14" s="14">
        <v>7</v>
      </c>
      <c r="B14" s="237" t="s">
        <v>50</v>
      </c>
      <c r="C14" s="16" t="s">
        <v>12</v>
      </c>
      <c r="D14" s="185">
        <f>'Сб День 6 Нед 1'!L14+'Пт День 5 Нед 1'!K14+'Ср День 3 Нед 1'!I14+'Вт День 2 Нед 1'!L8+'Чт День 4 Нед 1'!L14+'Пн День 1 Нед 1'!L8</f>
        <v>4.0000000000000001E-3</v>
      </c>
      <c r="E14" s="185">
        <f>'Сб День 6 Нед 1'!U14+'Пт День 5 Нед 1'!T14+'Ср День 3 Нед 1'!O14+'Вт День 2 Нед 1'!U8+'Чт День 4 Нед 1'!U14+'Пн День 1 Нед 1'!U8</f>
        <v>4.0000000000000001E-3</v>
      </c>
      <c r="F14" s="185">
        <f>'Сб День 6 Нед 1'!X14+'Пт День 5 Нед 1'!W14+'Ср День 3 Нед 1'!R14+'Вт День 2 Нед 1'!X8+'Чт День 4 Нед 1'!X14+'Пн День 1 Нед 1'!X8</f>
        <v>0</v>
      </c>
      <c r="G14" s="185">
        <f>'Сб День 6 Нед 1'!AB14+'Пт День 5 Нед 1'!AA14+'Ср День 3 Нед 1'!V14+'Вт День 2 Нед 1'!AB8+'Чт День 4 Нед 1'!AB14+'Пн День 1 Нед 1'!AB8</f>
        <v>0</v>
      </c>
      <c r="H14" s="37">
        <f>'Сб День 6 Нед 1'!AF14+'Пт День 5 Нед 1'!AE14+'Ср День 3 Нед 1'!Z14+'Вт День 2 Нед 1'!AF8+'Чт День 4 Нед 1'!AF14+'Пн День 1 Нед 1'!AF8</f>
        <v>0.115</v>
      </c>
      <c r="I14" s="143">
        <f>'Сб День 6 Нед 1'!AL14+'Пт День 5 Нед 1'!AJ14+'Ср День 3 Нед 1'!AE14+'Вт День 2 Нед 1'!AK8+'Чт День 4 Нед 1'!AK14+'Пн День 1 Нед 1'!AL8</f>
        <v>0.02</v>
      </c>
      <c r="J14" s="143">
        <f>'Сб День 6 Нед 1'!AR14+'Пт День 5 Нед 1'!AO14+'Ср День 3 Нед 1'!AK14+'Вт День 2 Нед 1'!AQ8+'Чт День 4 Нед 1'!AP14+'Пн День 1 Нед 1'!AR8</f>
        <v>0</v>
      </c>
      <c r="K14" s="179">
        <f t="shared" si="0"/>
        <v>0.14300000000000002</v>
      </c>
    </row>
    <row r="15" spans="1:11" ht="15" customHeight="1" x14ac:dyDescent="0.3">
      <c r="A15" s="14">
        <v>8</v>
      </c>
      <c r="B15" s="237" t="s">
        <v>48</v>
      </c>
      <c r="C15" s="16" t="s">
        <v>12</v>
      </c>
      <c r="D15" s="185" t="e">
        <f>'Сб День 6 Нед 1'!L15+'Пт День 5 Нед 1'!K15+'Ср День 3 Нед 1'!I15+'Вт День 2 Нед 1'!#REF!+'Чт День 4 Нед 1'!L15+'Пн День 1 Нед 1'!#REF!</f>
        <v>#REF!</v>
      </c>
      <c r="E15" s="185" t="e">
        <f>'Сб День 6 Нед 1'!U15+'Пт День 5 Нед 1'!T15+'Ср День 3 Нед 1'!O15+'Вт День 2 Нед 1'!#REF!+'Чт День 4 Нед 1'!U15+'Пн День 1 Нед 1'!#REF!</f>
        <v>#REF!</v>
      </c>
      <c r="F15" s="185" t="e">
        <f>'Сб День 6 Нед 1'!X15+'Пт День 5 Нед 1'!W15+'Ср День 3 Нед 1'!R15+'Вт День 2 Нед 1'!#REF!+'Чт День 4 Нед 1'!X15+'Пн День 1 Нед 1'!#REF!</f>
        <v>#REF!</v>
      </c>
      <c r="G15" s="185" t="e">
        <f>'Сб День 6 Нед 1'!AB15+'Пт День 5 Нед 1'!AA15+'Ср День 3 Нед 1'!V15+'Вт День 2 Нед 1'!#REF!+'Чт День 4 Нед 1'!AB15+'Пн День 1 Нед 1'!#REF!</f>
        <v>#REF!</v>
      </c>
      <c r="H15" s="37" t="e">
        <f>'Сб День 6 Нед 1'!AF15+'Пт День 5 Нед 1'!AE15+'Ср День 3 Нед 1'!Z15+'Вт День 2 Нед 1'!#REF!+'Чт День 4 Нед 1'!AF15+'Пн День 1 Нед 1'!#REF!</f>
        <v>#REF!</v>
      </c>
      <c r="I15" s="143" t="e">
        <f>'Сб День 6 Нед 1'!AL15+'Пт День 5 Нед 1'!AJ15+'Ср День 3 Нед 1'!AE15+'Вт День 2 Нед 1'!#REF!+'Чт День 4 Нед 1'!AK15+'Пн День 1 Нед 1'!#REF!</f>
        <v>#REF!</v>
      </c>
      <c r="J15" s="143" t="e">
        <f>'Сб День 6 Нед 1'!AR15+'Пт День 5 Нед 1'!AO15+'Ср День 3 Нед 1'!AK15+'Вт День 2 Нед 1'!#REF!+'Чт День 4 Нед 1'!AP15+'Пн День 1 Нед 1'!#REF!</f>
        <v>#REF!</v>
      </c>
      <c r="K15" s="179" t="e">
        <f t="shared" si="0"/>
        <v>#REF!</v>
      </c>
    </row>
    <row r="16" spans="1:11" ht="15" customHeight="1" x14ac:dyDescent="0.3">
      <c r="A16" s="14">
        <v>9</v>
      </c>
      <c r="B16" s="237" t="s">
        <v>46</v>
      </c>
      <c r="C16" s="16" t="s">
        <v>12</v>
      </c>
      <c r="D16" s="185" t="e">
        <f>'Сб День 6 Нед 1'!L16+'Пт День 5 Нед 1'!K16+'Ср День 3 Нед 1'!I16+'Вт День 2 Нед 1'!#REF!+'Чт День 4 Нед 1'!L16+'Пн День 1 Нед 1'!#REF!</f>
        <v>#REF!</v>
      </c>
      <c r="E16" s="185" t="e">
        <f>'Сб День 6 Нед 1'!U16+'Пт День 5 Нед 1'!T16+'Ср День 3 Нед 1'!O16+'Вт День 2 Нед 1'!#REF!+'Чт День 4 Нед 1'!U16+'Пн День 1 Нед 1'!#REF!</f>
        <v>#REF!</v>
      </c>
      <c r="F16" s="185" t="e">
        <f>'Сб День 6 Нед 1'!X16+'Пт День 5 Нед 1'!W16+'Ср День 3 Нед 1'!R16+'Вт День 2 Нед 1'!#REF!+'Чт День 4 Нед 1'!X16+'Пн День 1 Нед 1'!#REF!</f>
        <v>#REF!</v>
      </c>
      <c r="G16" s="185" t="e">
        <f>'Сб День 6 Нед 1'!AB16+'Пт День 5 Нед 1'!AA16+'Ср День 3 Нед 1'!V16+'Вт День 2 Нед 1'!#REF!+'Чт День 4 Нед 1'!AB16+'Пн День 1 Нед 1'!#REF!</f>
        <v>#REF!</v>
      </c>
      <c r="H16" s="37" t="e">
        <f>'Сб День 6 Нед 1'!AF16+'Пт День 5 Нед 1'!AE16+'Ср День 3 Нед 1'!Z16+'Вт День 2 Нед 1'!#REF!+'Чт День 4 Нед 1'!AF16+'Пн День 1 Нед 1'!#REF!</f>
        <v>#REF!</v>
      </c>
      <c r="I16" s="143" t="e">
        <f>'Сб День 6 Нед 1'!AL16+'Пт День 5 Нед 1'!AJ16+'Ср День 3 Нед 1'!AE16+'Вт День 2 Нед 1'!#REF!+'Чт День 4 Нед 1'!AK16+'Пн День 1 Нед 1'!#REF!</f>
        <v>#REF!</v>
      </c>
      <c r="J16" s="143" t="e">
        <f>'Сб День 6 Нед 1'!AR16+'Пт День 5 Нед 1'!AO16+'Ср День 3 Нед 1'!AK16+'Вт День 2 Нед 1'!#REF!+'Чт День 4 Нед 1'!AP16+'Пн День 1 Нед 1'!#REF!</f>
        <v>#REF!</v>
      </c>
      <c r="K16" s="179" t="e">
        <f t="shared" si="0"/>
        <v>#REF!</v>
      </c>
    </row>
    <row r="17" spans="1:11" ht="15" customHeight="1" x14ac:dyDescent="0.3">
      <c r="A17" s="14">
        <v>10</v>
      </c>
      <c r="B17" s="237" t="s">
        <v>100</v>
      </c>
      <c r="C17" s="16" t="s">
        <v>12</v>
      </c>
      <c r="D17" s="185" t="e">
        <f>'Сб День 6 Нед 1'!L17+'Пт День 5 Нед 1'!K17+'Ср День 3 Нед 1'!I17+'Вт День 2 Нед 1'!#REF!+'Чт День 4 Нед 1'!L17+'Пн День 1 Нед 1'!#REF!</f>
        <v>#REF!</v>
      </c>
      <c r="E17" s="185" t="e">
        <f>'Сб День 6 Нед 1'!U17+'Пт День 5 Нед 1'!T17+'Ср День 3 Нед 1'!O17+'Вт День 2 Нед 1'!#REF!+'Чт День 4 Нед 1'!U17+'Пн День 1 Нед 1'!#REF!</f>
        <v>#REF!</v>
      </c>
      <c r="F17" s="185" t="e">
        <f>'Сб День 6 Нед 1'!X17+'Пт День 5 Нед 1'!W17+'Ср День 3 Нед 1'!R17+'Вт День 2 Нед 1'!#REF!+'Чт День 4 Нед 1'!X17+'Пн День 1 Нед 1'!#REF!</f>
        <v>#REF!</v>
      </c>
      <c r="G17" s="185" t="e">
        <f>'Сб День 6 Нед 1'!AB17+'Пт День 5 Нед 1'!AA17+'Ср День 3 Нед 1'!V17+'Вт День 2 Нед 1'!#REF!+'Чт День 4 Нед 1'!AB17+'Пн День 1 Нед 1'!#REF!</f>
        <v>#REF!</v>
      </c>
      <c r="H17" s="37" t="e">
        <f>'Сб День 6 Нед 1'!AF17+'Пт День 5 Нед 1'!AE17+'Ср День 3 Нед 1'!Z17+'Вт День 2 Нед 1'!#REF!+'Чт День 4 Нед 1'!AF17+'Пн День 1 Нед 1'!#REF!</f>
        <v>#REF!</v>
      </c>
      <c r="I17" s="143" t="e">
        <f>'Сб День 6 Нед 1'!AL17+'Пт День 5 Нед 1'!AJ17+'Ср День 3 Нед 1'!AE17+'Вт День 2 Нед 1'!#REF!+'Чт День 4 Нед 1'!AK17+'Пн День 1 Нед 1'!#REF!</f>
        <v>#REF!</v>
      </c>
      <c r="J17" s="143" t="e">
        <f>'Сб День 6 Нед 1'!AR17+'Пт День 5 Нед 1'!AO17+'Ср День 3 Нед 1'!AK17+'Вт День 2 Нед 1'!#REF!+'Чт День 4 Нед 1'!AP17+'Пн День 1 Нед 1'!#REF!</f>
        <v>#REF!</v>
      </c>
      <c r="K17" s="179" t="e">
        <f t="shared" si="0"/>
        <v>#REF!</v>
      </c>
    </row>
    <row r="18" spans="1:11" ht="15" customHeight="1" x14ac:dyDescent="0.3">
      <c r="A18" s="14">
        <v>11</v>
      </c>
      <c r="B18" s="237" t="s">
        <v>47</v>
      </c>
      <c r="C18" s="16" t="s">
        <v>12</v>
      </c>
      <c r="D18" s="185" t="e">
        <f>'Сб День 6 Нед 1'!L18+'Пт День 5 Нед 1'!K18+'Ср День 3 Нед 1'!I18+'Вт День 2 Нед 1'!#REF!+'Чт День 4 Нед 1'!L18+'Пн День 1 Нед 1'!#REF!</f>
        <v>#REF!</v>
      </c>
      <c r="E18" s="185" t="e">
        <f>'Сб День 6 Нед 1'!U18+'Пт День 5 Нед 1'!T18+'Ср День 3 Нед 1'!O18+'Вт День 2 Нед 1'!#REF!+'Чт День 4 Нед 1'!U18+'Пн День 1 Нед 1'!#REF!</f>
        <v>#REF!</v>
      </c>
      <c r="F18" s="185" t="e">
        <f>'Сб День 6 Нед 1'!X18+'Пт День 5 Нед 1'!W18+'Ср День 3 Нед 1'!R18+'Вт День 2 Нед 1'!#REF!+'Чт День 4 Нед 1'!X18+'Пн День 1 Нед 1'!#REF!</f>
        <v>#REF!</v>
      </c>
      <c r="G18" s="185" t="e">
        <f>'Сб День 6 Нед 1'!AB18+'Пт День 5 Нед 1'!AA18+'Ср День 3 Нед 1'!V18+'Вт День 2 Нед 1'!#REF!+'Чт День 4 Нед 1'!AB18+'Пн День 1 Нед 1'!#REF!</f>
        <v>#REF!</v>
      </c>
      <c r="H18" s="37" t="e">
        <f>'Сб День 6 Нед 1'!AF18+'Пт День 5 Нед 1'!AE18+'Ср День 3 Нед 1'!Z18+'Вт День 2 Нед 1'!#REF!+'Чт День 4 Нед 1'!AF18+'Пн День 1 Нед 1'!#REF!</f>
        <v>#REF!</v>
      </c>
      <c r="I18" s="143" t="e">
        <f>'Сб День 6 Нед 1'!AL18+'Пт День 5 Нед 1'!AJ18+'Ср День 3 Нед 1'!AE18+'Вт День 2 Нед 1'!#REF!+'Чт День 4 Нед 1'!AK18+'Пн День 1 Нед 1'!#REF!</f>
        <v>#REF!</v>
      </c>
      <c r="J18" s="143" t="e">
        <f>'Сб День 6 Нед 1'!AR18+'Пт День 5 Нед 1'!AO18+'Ср День 3 Нед 1'!AK18+'Вт День 2 Нед 1'!#REF!+'Чт День 4 Нед 1'!AP18+'Пн День 1 Нед 1'!#REF!</f>
        <v>#REF!</v>
      </c>
      <c r="K18" s="179" t="e">
        <f t="shared" si="0"/>
        <v>#REF!</v>
      </c>
    </row>
    <row r="19" spans="1:11" ht="15" customHeight="1" x14ac:dyDescent="0.3">
      <c r="A19" s="14">
        <v>12</v>
      </c>
      <c r="B19" s="241" t="s">
        <v>167</v>
      </c>
      <c r="C19" s="16" t="s">
        <v>12</v>
      </c>
      <c r="D19" s="185" t="e">
        <f>'Сб День 6 Нед 1'!L19+'Пт День 5 Нед 1'!K19+'Ср День 3 Нед 1'!I19+'Вт День 2 Нед 1'!#REF!+'Чт День 4 Нед 1'!L19+'Пн День 1 Нед 1'!#REF!</f>
        <v>#REF!</v>
      </c>
      <c r="E19" s="185" t="e">
        <f>'Сб День 6 Нед 1'!U19+'Пт День 5 Нед 1'!T19+'Ср День 3 Нед 1'!O19+'Вт День 2 Нед 1'!#REF!+'Чт День 4 Нед 1'!U19+'Пн День 1 Нед 1'!#REF!</f>
        <v>#REF!</v>
      </c>
      <c r="F19" s="185" t="e">
        <f>'Сб День 6 Нед 1'!X19+'Пт День 5 Нед 1'!W19+'Ср День 3 Нед 1'!R19+'Вт День 2 Нед 1'!#REF!+'Чт День 4 Нед 1'!X19+'Пн День 1 Нед 1'!#REF!</f>
        <v>#REF!</v>
      </c>
      <c r="G19" s="185" t="e">
        <f>'Сб День 6 Нед 1'!AB19+'Пт День 5 Нед 1'!AA19+'Ср День 3 Нед 1'!V19+'Вт День 2 Нед 1'!#REF!+'Чт День 4 Нед 1'!AB19+'Пн День 1 Нед 1'!#REF!</f>
        <v>#REF!</v>
      </c>
      <c r="H19" s="37" t="e">
        <f>'Сб День 6 Нед 1'!AF19+'Пт День 5 Нед 1'!AE19+'Ср День 3 Нед 1'!Z19+'Вт День 2 Нед 1'!#REF!+'Чт День 4 Нед 1'!AF19+'Пн День 1 Нед 1'!#REF!</f>
        <v>#REF!</v>
      </c>
      <c r="I19" s="143" t="e">
        <f>'Сб День 6 Нед 1'!AL19+'Пт День 5 Нед 1'!AJ19+'Ср День 3 Нед 1'!AE19+'Вт День 2 Нед 1'!#REF!+'Чт День 4 Нед 1'!AK19+'Пн День 1 Нед 1'!#REF!</f>
        <v>#REF!</v>
      </c>
      <c r="J19" s="143" t="e">
        <f>'Сб День 6 Нед 1'!AR19+'Пт День 5 Нед 1'!AO19+'Ср День 3 Нед 1'!AK19+'Вт День 2 Нед 1'!#REF!+'Чт День 4 Нед 1'!AP19+'Пн День 1 Нед 1'!#REF!</f>
        <v>#REF!</v>
      </c>
      <c r="K19" s="179" t="e">
        <f t="shared" si="0"/>
        <v>#REF!</v>
      </c>
    </row>
    <row r="20" spans="1:11" x14ac:dyDescent="0.3">
      <c r="A20" s="6"/>
      <c r="B20" s="268" t="s">
        <v>40</v>
      </c>
      <c r="C20" s="51"/>
      <c r="D20" s="185"/>
      <c r="E20" s="185"/>
      <c r="F20" s="185"/>
      <c r="G20" s="185"/>
      <c r="H20" s="37"/>
      <c r="I20" s="143"/>
      <c r="J20" s="143"/>
      <c r="K20" s="179"/>
    </row>
    <row r="21" spans="1:11" x14ac:dyDescent="0.3">
      <c r="A21" s="14">
        <v>13</v>
      </c>
      <c r="B21" s="237" t="s">
        <v>41</v>
      </c>
      <c r="C21" s="16" t="s">
        <v>12</v>
      </c>
      <c r="D21" s="185">
        <f>'Сб День 6 Нед 1'!L21+'Пт День 5 Нед 1'!K21+'Ср День 3 Нед 1'!I21+'Вт День 2 Нед 1'!L9+'Чт День 4 Нед 1'!L21+'Пн День 1 Нед 1'!L9</f>
        <v>0.49870000000000003</v>
      </c>
      <c r="E21" s="185">
        <f>'Сб День 6 Нед 1'!U21+'Пт День 5 Нед 1'!T21+'Ср День 3 Нед 1'!O21+'Вт День 2 Нед 1'!U9+'Чт День 4 Нед 1'!U21+'Пн День 1 Нед 1'!U9</f>
        <v>7.9699999999999993E-2</v>
      </c>
      <c r="F21" s="185">
        <f>'Сб День 6 Нед 1'!X21+'Пт День 5 Нед 1'!W21+'Ср День 3 Нед 1'!R21+'Вт День 2 Нед 1'!X9+'Чт День 4 Нед 1'!X21+'Пн День 1 Нед 1'!X9</f>
        <v>0</v>
      </c>
      <c r="G21" s="185">
        <f>'Сб День 6 Нед 1'!AB21+'Пт День 5 Нед 1'!AA21+'Ср День 3 Нед 1'!V21+'Вт День 2 Нед 1'!AB9+'Чт День 4 Нед 1'!AB21+'Пн День 1 Нед 1'!AB9</f>
        <v>0</v>
      </c>
      <c r="H21" s="37">
        <f>'Сб День 6 Нед 1'!AF21+'Пт День 5 Нед 1'!AE21+'Ср День 3 Нед 1'!Z21+'Вт День 2 Нед 1'!AF9+'Чт День 4 Нед 1'!AF21+'Пн День 1 Нед 1'!AF9</f>
        <v>0.12000000000000001</v>
      </c>
      <c r="I21" s="143">
        <f>'Сб День 6 Нед 1'!AL21+'Пт День 5 Нед 1'!AJ21+'Ср День 3 Нед 1'!AE21+'Вт День 2 Нед 1'!AK9+'Чт День 4 Нед 1'!AK21+'Пн День 1 Нед 1'!AL9</f>
        <v>0.37350000000000005</v>
      </c>
      <c r="J21" s="143">
        <f>'Сб День 6 Нед 1'!AR21+'Пт День 5 Нед 1'!AO21+'Ср День 3 Нед 1'!AK21+'Вт День 2 Нед 1'!AQ9+'Чт День 4 Нед 1'!AP21+'Пн День 1 Нед 1'!AR9</f>
        <v>0</v>
      </c>
      <c r="K21" s="179">
        <f t="shared" si="0"/>
        <v>1.0719000000000001</v>
      </c>
    </row>
    <row r="22" spans="1:11" x14ac:dyDescent="0.3">
      <c r="A22" s="14">
        <v>14</v>
      </c>
      <c r="B22" s="237" t="s">
        <v>42</v>
      </c>
      <c r="C22" s="16" t="s">
        <v>12</v>
      </c>
      <c r="D22" s="185" t="e">
        <f>'Сб День 6 Нед 1'!L22+'Пт День 5 Нед 1'!K22+'Ср День 3 Нед 1'!I22+'Вт День 2 Нед 1'!#REF!+'Чт День 4 Нед 1'!L22+'Пн День 1 Нед 1'!L10</f>
        <v>#REF!</v>
      </c>
      <c r="E22" s="185" t="e">
        <f>'Сб День 6 Нед 1'!U22+'Пт День 5 Нед 1'!T22+'Ср День 3 Нед 1'!O22+'Вт День 2 Нед 1'!#REF!+'Чт День 4 Нед 1'!U22+'Пн День 1 Нед 1'!U10</f>
        <v>#REF!</v>
      </c>
      <c r="F22" s="185" t="e">
        <f>'Сб День 6 Нед 1'!X22+'Пт День 5 Нед 1'!W22+'Ср День 3 Нед 1'!R22+'Вт День 2 Нед 1'!#REF!+'Чт День 4 Нед 1'!X22+'Пн День 1 Нед 1'!X10</f>
        <v>#REF!</v>
      </c>
      <c r="G22" s="185" t="e">
        <f>'Сб День 6 Нед 1'!AB22+'Пт День 5 Нед 1'!AA22+'Ср День 3 Нед 1'!V22+'Вт День 2 Нед 1'!#REF!+'Чт День 4 Нед 1'!AB22+'Пн День 1 Нед 1'!AB10</f>
        <v>#REF!</v>
      </c>
      <c r="H22" s="37" t="e">
        <f>'Сб День 6 Нед 1'!AF22+'Пт День 5 Нед 1'!AE22+'Ср День 3 Нед 1'!Z22+'Вт День 2 Нед 1'!#REF!+'Чт День 4 Нед 1'!AF22+'Пн День 1 Нед 1'!AF10</f>
        <v>#REF!</v>
      </c>
      <c r="I22" s="143" t="e">
        <f>'Сб День 6 Нед 1'!AL22+'Пт День 5 Нед 1'!AJ22+'Ср День 3 Нед 1'!AE22+'Вт День 2 Нед 1'!#REF!+'Чт День 4 Нед 1'!AK22+'Пн День 1 Нед 1'!AL10</f>
        <v>#REF!</v>
      </c>
      <c r="J22" s="143" t="e">
        <f>'Сб День 6 Нед 1'!AR22+'Пт День 5 Нед 1'!AO22+'Ср День 3 Нед 1'!AK22+'Вт День 2 Нед 1'!#REF!+'Чт День 4 Нед 1'!AP22+'Пн День 1 Нед 1'!AR10</f>
        <v>#REF!</v>
      </c>
      <c r="K22" s="179" t="e">
        <f t="shared" si="0"/>
        <v>#REF!</v>
      </c>
    </row>
    <row r="23" spans="1:11" ht="15" customHeight="1" x14ac:dyDescent="0.3">
      <c r="A23" s="14">
        <v>15</v>
      </c>
      <c r="B23" s="237" t="s">
        <v>43</v>
      </c>
      <c r="C23" s="16" t="s">
        <v>12</v>
      </c>
      <c r="D23" s="185" t="e">
        <f>'Сб День 6 Нед 1'!L23+'Пт День 5 Нед 1'!K23+'Ср День 3 Нед 1'!I23+'Вт День 2 Нед 1'!L10+'Чт День 4 Нед 1'!L23+'Пн День 1 Нед 1'!#REF!</f>
        <v>#REF!</v>
      </c>
      <c r="E23" s="185" t="e">
        <f>'Сб День 6 Нед 1'!U23+'Пт День 5 Нед 1'!T23+'Ср День 3 Нед 1'!O23+'Вт День 2 Нед 1'!U10+'Чт День 4 Нед 1'!U23+'Пн День 1 Нед 1'!#REF!</f>
        <v>#REF!</v>
      </c>
      <c r="F23" s="185" t="e">
        <f>'Сб День 6 Нед 1'!X23+'Пт День 5 Нед 1'!W23+'Ср День 3 Нед 1'!R23+'Вт День 2 Нед 1'!X10+'Чт День 4 Нед 1'!X23+'Пн День 1 Нед 1'!#REF!</f>
        <v>#REF!</v>
      </c>
      <c r="G23" s="185" t="e">
        <f>'Сб День 6 Нед 1'!AB23+'Пт День 5 Нед 1'!AA23+'Ср День 3 Нед 1'!V23+'Вт День 2 Нед 1'!AB10+'Чт День 4 Нед 1'!AB23+'Пн День 1 Нед 1'!#REF!</f>
        <v>#REF!</v>
      </c>
      <c r="H23" s="37" t="e">
        <f>'Сб День 6 Нед 1'!AF23+'Пт День 5 Нед 1'!AE23+'Ср День 3 Нед 1'!Z23+'Вт День 2 Нед 1'!AF10+'Чт День 4 Нед 1'!AF23+'Пн День 1 Нед 1'!#REF!</f>
        <v>#REF!</v>
      </c>
      <c r="I23" s="143" t="e">
        <f>'Сб День 6 Нед 1'!AL23+'Пт День 5 Нед 1'!AJ23+'Ср День 3 Нед 1'!AE23+'Вт День 2 Нед 1'!AK10+'Чт День 4 Нед 1'!AK23+'Пн День 1 Нед 1'!#REF!</f>
        <v>#REF!</v>
      </c>
      <c r="J23" s="143" t="e">
        <f>'Сб День 6 Нед 1'!AR23+'Пт День 5 Нед 1'!AO23+'Ср День 3 Нед 1'!AK23+'Вт День 2 Нед 1'!AQ10+'Чт День 4 Нед 1'!AP23+'Пн День 1 Нед 1'!#REF!</f>
        <v>#REF!</v>
      </c>
      <c r="K23" s="179" t="e">
        <f t="shared" si="0"/>
        <v>#REF!</v>
      </c>
    </row>
    <row r="24" spans="1:11" x14ac:dyDescent="0.3">
      <c r="A24" s="6"/>
      <c r="B24" s="268" t="s">
        <v>15</v>
      </c>
      <c r="C24" s="51"/>
      <c r="D24" s="185"/>
      <c r="E24" s="185"/>
      <c r="F24" s="185"/>
      <c r="G24" s="185"/>
      <c r="H24" s="37"/>
      <c r="I24" s="143"/>
      <c r="J24" s="143"/>
      <c r="K24" s="179"/>
    </row>
    <row r="25" spans="1:11" x14ac:dyDescent="0.3">
      <c r="A25" s="14">
        <v>16</v>
      </c>
      <c r="B25" s="238" t="s">
        <v>16</v>
      </c>
      <c r="C25" s="19" t="s">
        <v>12</v>
      </c>
      <c r="D25" s="185" t="e">
        <f>'Сб День 6 Нед 1'!L25+'Пт День 5 Нед 1'!K25+'Ср День 3 Нед 1'!I25+'Вт День 2 Нед 1'!#REF!+'Чт День 4 Нед 1'!L25+'Пн День 1 Нед 1'!#REF!</f>
        <v>#REF!</v>
      </c>
      <c r="E25" s="185" t="e">
        <f>'Сб День 6 Нед 1'!U25+'Пт День 5 Нед 1'!T25+'Ср День 3 Нед 1'!O25+'Вт День 2 Нед 1'!#REF!+'Чт День 4 Нед 1'!U25+'Пн День 1 Нед 1'!#REF!</f>
        <v>#REF!</v>
      </c>
      <c r="F25" s="185" t="e">
        <f>'Сб День 6 Нед 1'!X25+'Пт День 5 Нед 1'!W25+'Ср День 3 Нед 1'!R25+'Вт День 2 Нед 1'!#REF!+'Чт День 4 Нед 1'!X25+'Пн День 1 Нед 1'!#REF!</f>
        <v>#REF!</v>
      </c>
      <c r="G25" s="185" t="e">
        <f>'Сб День 6 Нед 1'!AB25+'Пт День 5 Нед 1'!AA25+'Ср День 3 Нед 1'!V25+'Вт День 2 Нед 1'!#REF!+'Чт День 4 Нед 1'!AB25+'Пн День 1 Нед 1'!#REF!</f>
        <v>#REF!</v>
      </c>
      <c r="H25" s="37" t="e">
        <f>'Сб День 6 Нед 1'!AF25+'Пт День 5 Нед 1'!AE25+'Ср День 3 Нед 1'!Z25+'Вт День 2 Нед 1'!#REF!+'Чт День 4 Нед 1'!AF25+'Пн День 1 Нед 1'!#REF!</f>
        <v>#REF!</v>
      </c>
      <c r="I25" s="143" t="e">
        <f>'Сб День 6 Нед 1'!AL25+'Пт День 5 Нед 1'!AJ25+'Ср День 3 Нед 1'!AE25+'Вт День 2 Нед 1'!#REF!+'Чт День 4 Нед 1'!AK25+'Пн День 1 Нед 1'!#REF!</f>
        <v>#REF!</v>
      </c>
      <c r="J25" s="143" t="e">
        <f>'Сб День 6 Нед 1'!AR25+'Пт День 5 Нед 1'!AO25+'Ср День 3 Нед 1'!AK25+'Вт День 2 Нед 1'!#REF!+'Чт День 4 Нед 1'!AP25+'Пн День 1 Нед 1'!#REF!</f>
        <v>#REF!</v>
      </c>
      <c r="K25" s="179" t="e">
        <f t="shared" si="0"/>
        <v>#REF!</v>
      </c>
    </row>
    <row r="26" spans="1:11" ht="15" customHeight="1" x14ac:dyDescent="0.3">
      <c r="A26" s="14">
        <v>17</v>
      </c>
      <c r="B26" s="298" t="s">
        <v>223</v>
      </c>
      <c r="C26" s="19" t="s">
        <v>12</v>
      </c>
      <c r="D26" s="185" t="e">
        <f>'Сб День 6 Нед 1'!L26+'Пт День 5 Нед 1'!K26+'Ср День 3 Нед 1'!I26+'Вт День 2 Нед 1'!L11+'Чт День 4 Нед 1'!L26+'Пн День 1 Нед 1'!#REF!</f>
        <v>#REF!</v>
      </c>
      <c r="E26" s="185" t="e">
        <f>'Сб День 6 Нед 1'!U26+'Пт День 5 Нед 1'!T26+'Ср День 3 Нед 1'!O26+'Вт День 2 Нед 1'!U11+'Чт День 4 Нед 1'!U26+'Пн День 1 Нед 1'!#REF!</f>
        <v>#REF!</v>
      </c>
      <c r="F26" s="185" t="e">
        <f>'Сб День 6 Нед 1'!X26+'Пт День 5 Нед 1'!W26+'Ср День 3 Нед 1'!R26+'Вт День 2 Нед 1'!X11+'Чт День 4 Нед 1'!X26+'Пн День 1 Нед 1'!#REF!</f>
        <v>#REF!</v>
      </c>
      <c r="G26" s="185" t="e">
        <f>'Сб День 6 Нед 1'!AB26+'Пт День 5 Нед 1'!AA26+'Ср День 3 Нед 1'!V26+'Вт День 2 Нед 1'!AB11+'Чт День 4 Нед 1'!AB26+'Пн День 1 Нед 1'!#REF!</f>
        <v>#REF!</v>
      </c>
      <c r="H26" s="37" t="e">
        <f>'Сб День 6 Нед 1'!AF26+'Пт День 5 Нед 1'!AE26+'Ср День 3 Нед 1'!Z26+'Вт День 2 Нед 1'!AF11+'Чт День 4 Нед 1'!AF26+'Пн День 1 Нед 1'!#REF!</f>
        <v>#REF!</v>
      </c>
      <c r="I26" s="143" t="e">
        <f>'Сб День 6 Нед 1'!AL26+'Пт День 5 Нед 1'!AJ26+'Ср День 3 Нед 1'!AE26+'Вт День 2 Нед 1'!AK11+'Чт День 4 Нед 1'!AK26+'Пн День 1 Нед 1'!#REF!</f>
        <v>#REF!</v>
      </c>
      <c r="J26" s="143" t="e">
        <f>'Сб День 6 Нед 1'!AR26+'Пт День 5 Нед 1'!AO26+'Ср День 3 Нед 1'!AK26+'Вт День 2 Нед 1'!AQ11+'Чт День 4 Нед 1'!AP26+'Пн День 1 Нед 1'!#REF!</f>
        <v>#REF!</v>
      </c>
      <c r="K26" s="179" t="e">
        <f t="shared" si="0"/>
        <v>#REF!</v>
      </c>
    </row>
    <row r="27" spans="1:11" x14ac:dyDescent="0.3">
      <c r="A27" s="14">
        <v>18</v>
      </c>
      <c r="B27" s="237" t="s">
        <v>17</v>
      </c>
      <c r="C27" s="16" t="s">
        <v>12</v>
      </c>
      <c r="D27" s="185" t="e">
        <f>'Сб День 6 Нед 1'!L27+'Пт День 5 Нед 1'!K27+'Ср День 3 Нед 1'!I27+'Вт День 2 Нед 1'!L12+'Чт День 4 Нед 1'!L27+'Пн День 1 Нед 1'!#REF!</f>
        <v>#REF!</v>
      </c>
      <c r="E27" s="185" t="e">
        <f>'Сб День 6 Нед 1'!U27+'Пт День 5 Нед 1'!T27+'Ср День 3 Нед 1'!O27+'Вт День 2 Нед 1'!U12+'Чт День 4 Нед 1'!U27+'Пн День 1 Нед 1'!#REF!</f>
        <v>#REF!</v>
      </c>
      <c r="F27" s="185" t="e">
        <f>'Сб День 6 Нед 1'!X27+'Пт День 5 Нед 1'!W27+'Ср День 3 Нед 1'!R27+'Вт День 2 Нед 1'!X12+'Чт День 4 Нед 1'!X27+'Пн День 1 Нед 1'!#REF!</f>
        <v>#REF!</v>
      </c>
      <c r="G27" s="185" t="e">
        <f>'Сб День 6 Нед 1'!AB27+'Пт День 5 Нед 1'!AA27+'Ср День 3 Нед 1'!V27+'Вт День 2 Нед 1'!AB12+'Чт День 4 Нед 1'!AB27+'Пн День 1 Нед 1'!#REF!</f>
        <v>#REF!</v>
      </c>
      <c r="H27" s="37" t="e">
        <f>'Сб День 6 Нед 1'!AF27+'Пт День 5 Нед 1'!AE27+'Ср День 3 Нед 1'!Z27+'Вт День 2 Нед 1'!AF12+'Чт День 4 Нед 1'!AF27+'Пн День 1 Нед 1'!#REF!</f>
        <v>#REF!</v>
      </c>
      <c r="I27" s="143" t="e">
        <f>'Сб День 6 Нед 1'!AL27+'Пт День 5 Нед 1'!AJ27+'Ср День 3 Нед 1'!AE27+'Вт День 2 Нед 1'!AK12+'Чт День 4 Нед 1'!AK27+'Пн День 1 Нед 1'!#REF!</f>
        <v>#REF!</v>
      </c>
      <c r="J27" s="143" t="e">
        <f>'Сб День 6 Нед 1'!AR27+'Пт День 5 Нед 1'!AO27+'Ср День 3 Нед 1'!AK27+'Вт День 2 Нед 1'!AQ12+'Чт День 4 Нед 1'!AP27+'Пн День 1 Нед 1'!#REF!</f>
        <v>#REF!</v>
      </c>
      <c r="K27" s="179" t="e">
        <f t="shared" si="0"/>
        <v>#REF!</v>
      </c>
    </row>
    <row r="28" spans="1:11" ht="15" customHeight="1" x14ac:dyDescent="0.3">
      <c r="A28" s="14">
        <v>19</v>
      </c>
      <c r="B28" s="237" t="s">
        <v>92</v>
      </c>
      <c r="C28" s="16" t="s">
        <v>12</v>
      </c>
      <c r="D28" s="185" t="e">
        <f>'Сб День 6 Нед 1'!L28+'Пт День 5 Нед 1'!K28+'Ср День 3 Нед 1'!I28+'Вт День 2 Нед 1'!#REF!+'Чт День 4 Нед 1'!L28+'Пн День 1 Нед 1'!#REF!</f>
        <v>#REF!</v>
      </c>
      <c r="E28" s="185" t="e">
        <f>'Сб День 6 Нед 1'!U28+'Пт День 5 Нед 1'!T28+'Ср День 3 Нед 1'!O28+'Вт День 2 Нед 1'!#REF!+'Чт День 4 Нед 1'!U28+'Пн День 1 Нед 1'!#REF!</f>
        <v>#REF!</v>
      </c>
      <c r="F28" s="185" t="e">
        <f>'Сб День 6 Нед 1'!X28+'Пт День 5 Нед 1'!W28+'Ср День 3 Нед 1'!R28+'Вт День 2 Нед 1'!#REF!+'Чт День 4 Нед 1'!X28+'Пн День 1 Нед 1'!#REF!</f>
        <v>#REF!</v>
      </c>
      <c r="G28" s="185" t="e">
        <f>'Сб День 6 Нед 1'!AB28+'Пт День 5 Нед 1'!AA28+'Ср День 3 Нед 1'!V28+'Вт День 2 Нед 1'!#REF!+'Чт День 4 Нед 1'!AB28+'Пн День 1 Нед 1'!#REF!</f>
        <v>#REF!</v>
      </c>
      <c r="H28" s="37" t="e">
        <f>'Сб День 6 Нед 1'!AF28+'Пт День 5 Нед 1'!AE28+'Ср День 3 Нед 1'!Z28+'Вт День 2 Нед 1'!#REF!+'Чт День 4 Нед 1'!AF28+'Пн День 1 Нед 1'!#REF!</f>
        <v>#REF!</v>
      </c>
      <c r="I28" s="143" t="e">
        <f>'Сб День 6 Нед 1'!AL28+'Пт День 5 Нед 1'!AJ28+'Ср День 3 Нед 1'!AE28+'Вт День 2 Нед 1'!#REF!+'Чт День 4 Нед 1'!AK28+'Пн День 1 Нед 1'!#REF!</f>
        <v>#REF!</v>
      </c>
      <c r="J28" s="143" t="e">
        <f>'Сб День 6 Нед 1'!AR28+'Пт День 5 Нед 1'!AO28+'Ср День 3 Нед 1'!AK28+'Вт День 2 Нед 1'!#REF!+'Чт День 4 Нед 1'!AP28+'Пн День 1 Нед 1'!#REF!</f>
        <v>#REF!</v>
      </c>
      <c r="K28" s="179" t="e">
        <f t="shared" si="0"/>
        <v>#REF!</v>
      </c>
    </row>
    <row r="29" spans="1:11" ht="15" customHeight="1" x14ac:dyDescent="0.3">
      <c r="A29" s="14">
        <v>20</v>
      </c>
      <c r="B29" s="237" t="s">
        <v>218</v>
      </c>
      <c r="C29" s="16" t="s">
        <v>12</v>
      </c>
      <c r="D29" s="185" t="e">
        <f>'Сб День 6 Нед 1'!L29+'Пт День 5 Нед 1'!K29+'Ср День 3 Нед 1'!I29+'Вт День 2 Нед 1'!#REF!+'Чт День 4 Нед 1'!L29+'Пн День 1 Нед 1'!#REF!</f>
        <v>#REF!</v>
      </c>
      <c r="E29" s="185" t="e">
        <f>'Сб День 6 Нед 1'!U29+'Пт День 5 Нед 1'!T29+'Ср День 3 Нед 1'!O29+'Вт День 2 Нед 1'!#REF!+'Чт День 4 Нед 1'!U29+'Пн День 1 Нед 1'!#REF!</f>
        <v>#REF!</v>
      </c>
      <c r="F29" s="185" t="e">
        <f>'Сб День 6 Нед 1'!X29+'Пт День 5 Нед 1'!W29+'Ср День 3 Нед 1'!R29+'Вт День 2 Нед 1'!#REF!+'Чт День 4 Нед 1'!X29+'Пн День 1 Нед 1'!#REF!</f>
        <v>#REF!</v>
      </c>
      <c r="G29" s="185" t="e">
        <f>'Сб День 6 Нед 1'!AB29+'Пт День 5 Нед 1'!AA29+'Ср День 3 Нед 1'!V29+'Вт День 2 Нед 1'!#REF!+'Чт День 4 Нед 1'!AB29+'Пн День 1 Нед 1'!#REF!</f>
        <v>#REF!</v>
      </c>
      <c r="H29" s="37" t="e">
        <f>'Сб День 6 Нед 1'!AF29+'Пт День 5 Нед 1'!AE29+'Ср День 3 Нед 1'!Z29+'Вт День 2 Нед 1'!#REF!+'Чт День 4 Нед 1'!AF29+'Пн День 1 Нед 1'!#REF!</f>
        <v>#REF!</v>
      </c>
      <c r="I29" s="143" t="e">
        <f>'Сб День 6 Нед 1'!AL29+'Пт День 5 Нед 1'!AJ29+'Ср День 3 Нед 1'!AE29+'Вт День 2 Нед 1'!#REF!+'Чт День 4 Нед 1'!AK29+'Пн День 1 Нед 1'!#REF!</f>
        <v>#REF!</v>
      </c>
      <c r="J29" s="143" t="e">
        <f>'Сб День 6 Нед 1'!AR29+'Пт День 5 Нед 1'!AO29+'Ср День 3 Нед 1'!AK29+'Вт День 2 Нед 1'!#REF!+'Чт День 4 Нед 1'!AP29+'Пн День 1 Нед 1'!#REF!</f>
        <v>#REF!</v>
      </c>
      <c r="K29" s="179" t="e">
        <f t="shared" si="0"/>
        <v>#REF!</v>
      </c>
    </row>
    <row r="30" spans="1:11" ht="15" customHeight="1" x14ac:dyDescent="0.3">
      <c r="A30" s="14">
        <v>21</v>
      </c>
      <c r="B30" s="237" t="s">
        <v>222</v>
      </c>
      <c r="C30" s="16" t="s">
        <v>12</v>
      </c>
      <c r="D30" s="185" t="e">
        <f>'Сб День 6 Нед 1'!L30+'Пт День 5 Нед 1'!K30+'Ср День 3 Нед 1'!I30+'Вт День 2 Нед 1'!#REF!+'Чт День 4 Нед 1'!L30+'Пн День 1 Нед 1'!#REF!</f>
        <v>#REF!</v>
      </c>
      <c r="E30" s="185" t="e">
        <f>'Сб День 6 Нед 1'!U30+'Пт День 5 Нед 1'!T30+'Ср День 3 Нед 1'!O30+'Вт День 2 Нед 1'!#REF!+'Чт День 4 Нед 1'!U30+'Пн День 1 Нед 1'!#REF!</f>
        <v>#REF!</v>
      </c>
      <c r="F30" s="185" t="e">
        <f>'Сб День 6 Нед 1'!X30+'Пт День 5 Нед 1'!W30+'Ср День 3 Нед 1'!R30+'Вт День 2 Нед 1'!#REF!+'Чт День 4 Нед 1'!X30+'Пн День 1 Нед 1'!#REF!</f>
        <v>#REF!</v>
      </c>
      <c r="G30" s="185" t="e">
        <f>'Сб День 6 Нед 1'!AB30+'Пт День 5 Нед 1'!AA30+'Ср День 3 Нед 1'!V30+'Вт День 2 Нед 1'!#REF!+'Чт День 4 Нед 1'!AB30+'Пн День 1 Нед 1'!#REF!</f>
        <v>#REF!</v>
      </c>
      <c r="H30" s="37" t="e">
        <f>'Сб День 6 Нед 1'!AF30+'Пт День 5 Нед 1'!AE30+'Ср День 3 Нед 1'!Z30+'Вт День 2 Нед 1'!#REF!+'Чт День 4 Нед 1'!AF30+'Пн День 1 Нед 1'!#REF!</f>
        <v>#REF!</v>
      </c>
      <c r="I30" s="143" t="e">
        <f>'Сб День 6 Нед 1'!AL30+'Пт День 5 Нед 1'!AJ30+'Ср День 3 Нед 1'!AE30+'Вт День 2 Нед 1'!#REF!+'Чт День 4 Нед 1'!AK30+'Пн День 1 Нед 1'!#REF!</f>
        <v>#REF!</v>
      </c>
      <c r="J30" s="143" t="e">
        <f>'Сб День 6 Нед 1'!AR30+'Пт День 5 Нед 1'!AO30+'Ср День 3 Нед 1'!AK30+'Вт День 2 Нед 1'!#REF!+'Чт День 4 Нед 1'!AP30+'Пн День 1 Нед 1'!#REF!</f>
        <v>#REF!</v>
      </c>
      <c r="K30" s="179" t="e">
        <f t="shared" si="0"/>
        <v>#REF!</v>
      </c>
    </row>
    <row r="31" spans="1:11" x14ac:dyDescent="0.3">
      <c r="A31" s="14">
        <v>22</v>
      </c>
      <c r="B31" s="238" t="s">
        <v>18</v>
      </c>
      <c r="C31" s="16" t="s">
        <v>12</v>
      </c>
      <c r="D31" s="185">
        <f>'Сб День 6 Нед 1'!L31+'Пт День 5 Нед 1'!K31+'Ср День 3 Нед 1'!I31+'Вт День 2 Нед 1'!L13+'Чт День 4 Нед 1'!L31+'Пн День 1 Нед 1'!L11</f>
        <v>3.96</v>
      </c>
      <c r="E31" s="185">
        <f>'Сб День 6 Нед 1'!U31+'Пт День 5 Нед 1'!T31+'Ср День 3 Нед 1'!O31+'Вт День 2 Нед 1'!U13+'Чт День 4 Нед 1'!U31+'Пн День 1 Нед 1'!U11</f>
        <v>0.63549999999999995</v>
      </c>
      <c r="F31" s="185">
        <f>'Сб День 6 Нед 1'!X31+'Пт День 5 Нед 1'!W31+'Ср День 3 Нед 1'!R31+'Вт День 2 Нед 1'!X13+'Чт День 4 Нед 1'!X31+'Пн День 1 Нед 1'!X11</f>
        <v>0</v>
      </c>
      <c r="G31" s="185">
        <f>'Сб День 6 Нед 1'!AB31+'Пт День 5 Нед 1'!AA31+'Ср День 3 Нед 1'!V31+'Вт День 2 Нед 1'!AB13+'Чт День 4 Нед 1'!AB31+'Пн День 1 Нед 1'!AB11</f>
        <v>0</v>
      </c>
      <c r="H31" s="37">
        <f>'Сб День 6 Нед 1'!AF31+'Пт День 5 Нед 1'!AE31+'Ср День 3 Нед 1'!Z31+'Вт День 2 Нед 1'!AF13+'Чт День 4 Нед 1'!AF31+'Пн День 1 Нед 1'!AF11</f>
        <v>0.17734999999999998</v>
      </c>
      <c r="I31" s="143">
        <f>'Сб День 6 Нед 1'!AL31+'Пт День 5 Нед 1'!AJ31+'Ср День 3 Нед 1'!AE31+'Вт День 2 Нед 1'!AK13+'Чт День 4 Нед 1'!AK31+'Пн День 1 Нед 1'!AL11</f>
        <v>5.3869699999999998</v>
      </c>
      <c r="J31" s="143">
        <f>'Сб День 6 Нед 1'!AR31+'Пт День 5 Нед 1'!AO31+'Ср День 3 Нед 1'!AK31+'Вт День 2 Нед 1'!AQ13+'Чт День 4 Нед 1'!AP31+'Пн День 1 Нед 1'!AR11</f>
        <v>0</v>
      </c>
      <c r="K31" s="179">
        <f t="shared" si="0"/>
        <v>10.15982</v>
      </c>
    </row>
    <row r="32" spans="1:11" ht="15" customHeight="1" x14ac:dyDescent="0.3">
      <c r="A32" s="14">
        <v>23</v>
      </c>
      <c r="B32" s="237" t="s">
        <v>181</v>
      </c>
      <c r="C32" s="16" t="s">
        <v>12</v>
      </c>
      <c r="D32" s="185" t="e">
        <f>'Сб День 6 Нед 1'!L32+'Пт День 5 Нед 1'!K32+'Ср День 3 Нед 1'!I32+'Вт День 2 Нед 1'!#REF!+'Чт День 4 Нед 1'!L32+'Пн День 1 Нед 1'!#REF!</f>
        <v>#REF!</v>
      </c>
      <c r="E32" s="185" t="e">
        <f>'Сб День 6 Нед 1'!U32+'Пт День 5 Нед 1'!T32+'Ср День 3 Нед 1'!O32+'Вт День 2 Нед 1'!#REF!+'Чт День 4 Нед 1'!U32+'Пн День 1 Нед 1'!#REF!</f>
        <v>#REF!</v>
      </c>
      <c r="F32" s="185" t="e">
        <f>'Сб День 6 Нед 1'!X32+'Пт День 5 Нед 1'!W32+'Ср День 3 Нед 1'!R32+'Вт День 2 Нед 1'!#REF!+'Чт День 4 Нед 1'!X32+'Пн День 1 Нед 1'!#REF!</f>
        <v>#REF!</v>
      </c>
      <c r="G32" s="185" t="e">
        <f>'Сб День 6 Нед 1'!AB32+'Пт День 5 Нед 1'!AA32+'Ср День 3 Нед 1'!V32+'Вт День 2 Нед 1'!#REF!+'Чт День 4 Нед 1'!AB32+'Пн День 1 Нед 1'!#REF!</f>
        <v>#REF!</v>
      </c>
      <c r="H32" s="37" t="e">
        <f>'Сб День 6 Нед 1'!AF32+'Пт День 5 Нед 1'!AE32+'Ср День 3 Нед 1'!Z32+'Вт День 2 Нед 1'!#REF!+'Чт День 4 Нед 1'!AF32+'Пн День 1 Нед 1'!#REF!</f>
        <v>#REF!</v>
      </c>
      <c r="I32" s="143" t="e">
        <f>'Сб День 6 Нед 1'!AL32+'Пт День 5 Нед 1'!AJ32+'Ср День 3 Нед 1'!AE32+'Вт День 2 Нед 1'!#REF!+'Чт День 4 Нед 1'!AK32+'Пн День 1 Нед 1'!#REF!</f>
        <v>#REF!</v>
      </c>
      <c r="J32" s="143" t="e">
        <f>'Сб День 6 Нед 1'!AR32+'Пт День 5 Нед 1'!AO32+'Ср День 3 Нед 1'!AK32+'Вт День 2 Нед 1'!#REF!+'Чт День 4 Нед 1'!AP32+'Пн День 1 Нед 1'!#REF!</f>
        <v>#REF!</v>
      </c>
      <c r="K32" s="179" t="e">
        <f t="shared" si="0"/>
        <v>#REF!</v>
      </c>
    </row>
    <row r="33" spans="1:11" ht="15" customHeight="1" x14ac:dyDescent="0.3">
      <c r="A33" s="14">
        <v>24</v>
      </c>
      <c r="B33" s="303" t="s">
        <v>107</v>
      </c>
      <c r="C33" s="16" t="s">
        <v>12</v>
      </c>
      <c r="D33" s="185" t="e">
        <f>'Сб День 6 Нед 1'!L33+'Пт День 5 Нед 1'!K33+'Ср День 3 Нед 1'!I33+'Вт День 2 Нед 1'!#REF!+'Чт День 4 Нед 1'!L33+'Пн День 1 Нед 1'!#REF!</f>
        <v>#REF!</v>
      </c>
      <c r="E33" s="185" t="e">
        <f>'Сб День 6 Нед 1'!U33+'Пт День 5 Нед 1'!T33+'Ср День 3 Нед 1'!O33+'Вт День 2 Нед 1'!#REF!+'Чт День 4 Нед 1'!U33+'Пн День 1 Нед 1'!#REF!</f>
        <v>#REF!</v>
      </c>
      <c r="F33" s="185" t="e">
        <f>'Сб День 6 Нед 1'!X33+'Пт День 5 Нед 1'!W33+'Ср День 3 Нед 1'!R33+'Вт День 2 Нед 1'!#REF!+'Чт День 4 Нед 1'!X33+'Пн День 1 Нед 1'!#REF!</f>
        <v>#REF!</v>
      </c>
      <c r="G33" s="185" t="e">
        <f>'Сб День 6 Нед 1'!AB33+'Пт День 5 Нед 1'!AA33+'Ср День 3 Нед 1'!V33+'Вт День 2 Нед 1'!#REF!+'Чт День 4 Нед 1'!AB33+'Пн День 1 Нед 1'!#REF!</f>
        <v>#REF!</v>
      </c>
      <c r="H33" s="37" t="e">
        <f>'Сб День 6 Нед 1'!AF33+'Пт День 5 Нед 1'!AE33+'Ср День 3 Нед 1'!Z33+'Вт День 2 Нед 1'!#REF!+'Чт День 4 Нед 1'!AF33+'Пн День 1 Нед 1'!#REF!</f>
        <v>#REF!</v>
      </c>
      <c r="I33" s="143" t="e">
        <f>'Сб День 6 Нед 1'!AL33+'Пт День 5 Нед 1'!AJ33+'Ср День 3 Нед 1'!AE33+'Вт День 2 Нед 1'!#REF!+'Чт День 4 Нед 1'!AK33+'Пн День 1 Нед 1'!#REF!</f>
        <v>#REF!</v>
      </c>
      <c r="J33" s="143" t="e">
        <f>'Сб День 6 Нед 1'!AR33+'Пт День 5 Нед 1'!AO33+'Ср День 3 Нед 1'!AK33+'Вт День 2 Нед 1'!#REF!+'Чт День 4 Нед 1'!AP33+'Пн День 1 Нед 1'!#REF!</f>
        <v>#REF!</v>
      </c>
      <c r="K33" s="179" t="e">
        <f t="shared" si="0"/>
        <v>#REF!</v>
      </c>
    </row>
    <row r="34" spans="1:11" ht="15" customHeight="1" x14ac:dyDescent="0.3">
      <c r="A34" s="14">
        <v>25</v>
      </c>
      <c r="B34" s="242" t="s">
        <v>184</v>
      </c>
      <c r="C34" s="16" t="s">
        <v>12</v>
      </c>
      <c r="D34" s="185" t="e">
        <f>'Сб День 6 Нед 1'!L34+'Пт День 5 Нед 1'!K34+'Ср День 3 Нед 1'!I34+'Вт День 2 Нед 1'!#REF!+'Чт День 4 Нед 1'!L34+'Пн День 1 Нед 1'!#REF!</f>
        <v>#REF!</v>
      </c>
      <c r="E34" s="185" t="e">
        <f>'Сб День 6 Нед 1'!U34+'Пт День 5 Нед 1'!T34+'Ср День 3 Нед 1'!O34+'Вт День 2 Нед 1'!#REF!+'Чт День 4 Нед 1'!U34+'Пн День 1 Нед 1'!#REF!</f>
        <v>#REF!</v>
      </c>
      <c r="F34" s="185" t="e">
        <f>'Сб День 6 Нед 1'!X34+'Пт День 5 Нед 1'!W34+'Ср День 3 Нед 1'!R34+'Вт День 2 Нед 1'!#REF!+'Чт День 4 Нед 1'!X34+'Пн День 1 Нед 1'!#REF!</f>
        <v>#REF!</v>
      </c>
      <c r="G34" s="185" t="e">
        <f>'Сб День 6 Нед 1'!AB34+'Пт День 5 Нед 1'!AA34+'Ср День 3 Нед 1'!V34+'Вт День 2 Нед 1'!#REF!+'Чт День 4 Нед 1'!AB34+'Пн День 1 Нед 1'!#REF!</f>
        <v>#REF!</v>
      </c>
      <c r="H34" s="37" t="e">
        <f>'Сб День 6 Нед 1'!AF34+'Пт День 5 Нед 1'!AE34+'Ср День 3 Нед 1'!Z34+'Вт День 2 Нед 1'!#REF!+'Чт День 4 Нед 1'!AF34+'Пн День 1 Нед 1'!#REF!</f>
        <v>#REF!</v>
      </c>
      <c r="I34" s="143" t="e">
        <f>'Сб День 6 Нед 1'!AL34+'Пт День 5 Нед 1'!AJ34+'Ср День 3 Нед 1'!AE34+'Вт День 2 Нед 1'!#REF!+'Чт День 4 Нед 1'!AK34+'Пн День 1 Нед 1'!#REF!</f>
        <v>#REF!</v>
      </c>
      <c r="J34" s="143" t="e">
        <f>'Сб День 6 Нед 1'!AR34+'Пт День 5 Нед 1'!AO34+'Ср День 3 Нед 1'!AK34+'Вт День 2 Нед 1'!#REF!+'Чт День 4 Нед 1'!AP34+'Пн День 1 Нед 1'!#REF!</f>
        <v>#REF!</v>
      </c>
      <c r="K34" s="179" t="e">
        <f t="shared" si="0"/>
        <v>#REF!</v>
      </c>
    </row>
    <row r="35" spans="1:11" ht="15" customHeight="1" x14ac:dyDescent="0.3">
      <c r="A35" s="14">
        <v>26</v>
      </c>
      <c r="B35" s="242" t="s">
        <v>116</v>
      </c>
      <c r="C35" s="16" t="s">
        <v>12</v>
      </c>
      <c r="D35" s="185" t="e">
        <f>'Сб День 6 Нед 1'!L35+'Пт День 5 Нед 1'!K35+'Ср День 3 Нед 1'!I35+'Вт День 2 Нед 1'!#REF!+'Чт День 4 Нед 1'!L35+'Пн День 1 Нед 1'!#REF!</f>
        <v>#REF!</v>
      </c>
      <c r="E35" s="185" t="e">
        <f>'Сб День 6 Нед 1'!U35+'Пт День 5 Нед 1'!T35+'Ср День 3 Нед 1'!O35+'Вт День 2 Нед 1'!#REF!+'Чт День 4 Нед 1'!U35+'Пн День 1 Нед 1'!#REF!</f>
        <v>#REF!</v>
      </c>
      <c r="F35" s="185" t="e">
        <f>'Сб День 6 Нед 1'!X35+'Пт День 5 Нед 1'!W35+'Ср День 3 Нед 1'!R35+'Вт День 2 Нед 1'!#REF!+'Чт День 4 Нед 1'!X35+'Пн День 1 Нед 1'!#REF!</f>
        <v>#REF!</v>
      </c>
      <c r="G35" s="185" t="e">
        <f>'Сб День 6 Нед 1'!AB35+'Пт День 5 Нед 1'!AA35+'Ср День 3 Нед 1'!V35+'Вт День 2 Нед 1'!#REF!+'Чт День 4 Нед 1'!AB35+'Пн День 1 Нед 1'!#REF!</f>
        <v>#REF!</v>
      </c>
      <c r="H35" s="37" t="e">
        <f>'Сб День 6 Нед 1'!AF35+'Пт День 5 Нед 1'!AE35+'Ср День 3 Нед 1'!Z35+'Вт День 2 Нед 1'!#REF!+'Чт День 4 Нед 1'!AF35+'Пн День 1 Нед 1'!#REF!</f>
        <v>#REF!</v>
      </c>
      <c r="I35" s="143" t="e">
        <f>'Сб День 6 Нед 1'!AL35+'Пт День 5 Нед 1'!AJ35+'Ср День 3 Нед 1'!AE35+'Вт День 2 Нед 1'!#REF!+'Чт День 4 Нед 1'!AK35+'Пн День 1 Нед 1'!#REF!</f>
        <v>#REF!</v>
      </c>
      <c r="J35" s="143" t="e">
        <f>'Сб День 6 Нед 1'!AR35+'Пт День 5 Нед 1'!AO35+'Ср День 3 Нед 1'!AK35+'Вт День 2 Нед 1'!#REF!+'Чт День 4 Нед 1'!AP35+'Пн День 1 Нед 1'!#REF!</f>
        <v>#REF!</v>
      </c>
      <c r="K35" s="179" t="e">
        <f t="shared" si="0"/>
        <v>#REF!</v>
      </c>
    </row>
    <row r="36" spans="1:11" x14ac:dyDescent="0.3">
      <c r="A36" s="6"/>
      <c r="B36" s="268" t="s">
        <v>20</v>
      </c>
      <c r="C36" s="51"/>
      <c r="D36" s="185"/>
      <c r="E36" s="185"/>
      <c r="F36" s="185"/>
      <c r="G36" s="185"/>
      <c r="H36" s="37"/>
      <c r="I36" s="143"/>
      <c r="J36" s="143"/>
      <c r="K36" s="179"/>
    </row>
    <row r="37" spans="1:11" ht="15" customHeight="1" x14ac:dyDescent="0.3">
      <c r="A37" s="14">
        <v>27</v>
      </c>
      <c r="B37" s="238" t="s">
        <v>21</v>
      </c>
      <c r="C37" s="19" t="s">
        <v>12</v>
      </c>
      <c r="D37" s="185" t="e">
        <f>'Сб День 6 Нед 1'!L37+'Пт День 5 Нед 1'!K37+'Ср День 3 Нед 1'!I37+'Вт День 2 Нед 1'!#REF!+'Чт День 4 Нед 1'!L37+'Пн День 1 Нед 1'!#REF!</f>
        <v>#REF!</v>
      </c>
      <c r="E37" s="185" t="e">
        <f>'Сб День 6 Нед 1'!U37+'Пт День 5 Нед 1'!T37+'Ср День 3 Нед 1'!O37+'Вт День 2 Нед 1'!#REF!+'Чт День 4 Нед 1'!U37+'Пн День 1 Нед 1'!#REF!</f>
        <v>#REF!</v>
      </c>
      <c r="F37" s="185" t="e">
        <f>'Сб День 6 Нед 1'!X37+'Пт День 5 Нед 1'!W37+'Ср День 3 Нед 1'!R37+'Вт День 2 Нед 1'!#REF!+'Чт День 4 Нед 1'!X37+'Пн День 1 Нед 1'!#REF!</f>
        <v>#REF!</v>
      </c>
      <c r="G37" s="185" t="e">
        <f>'Сб День 6 Нед 1'!AB37+'Пт День 5 Нед 1'!AA37+'Ср День 3 Нед 1'!V37+'Вт День 2 Нед 1'!#REF!+'Чт День 4 Нед 1'!AB37+'Пн День 1 Нед 1'!#REF!</f>
        <v>#REF!</v>
      </c>
      <c r="H37" s="37" t="e">
        <f>'Сб День 6 Нед 1'!AF37+'Пт День 5 Нед 1'!AE37+'Ср День 3 Нед 1'!Z37+'Вт День 2 Нед 1'!#REF!+'Чт День 4 Нед 1'!AF37+'Пн День 1 Нед 1'!#REF!</f>
        <v>#REF!</v>
      </c>
      <c r="I37" s="143" t="e">
        <f>'Сб День 6 Нед 1'!AL37+'Пт День 5 Нед 1'!AJ37+'Ср День 3 Нед 1'!AE37+'Вт День 2 Нед 1'!#REF!+'Чт День 4 Нед 1'!AK37+'Пн День 1 Нед 1'!#REF!</f>
        <v>#REF!</v>
      </c>
      <c r="J37" s="143" t="e">
        <f>'Сб День 6 Нед 1'!AR37+'Пт День 5 Нед 1'!AO37+'Ср День 3 Нед 1'!AK37+'Вт День 2 Нед 1'!#REF!+'Чт День 4 Нед 1'!AP37+'Пн День 1 Нед 1'!#REF!</f>
        <v>#REF!</v>
      </c>
      <c r="K37" s="179" t="e">
        <f t="shared" si="0"/>
        <v>#REF!</v>
      </c>
    </row>
    <row r="38" spans="1:11" x14ac:dyDescent="0.3">
      <c r="A38" s="14">
        <v>28</v>
      </c>
      <c r="B38" s="238" t="s">
        <v>22</v>
      </c>
      <c r="C38" s="19" t="s">
        <v>12</v>
      </c>
      <c r="D38" s="185" t="e">
        <f>'Сб День 6 Нед 1'!L38+'Пт День 5 Нед 1'!K38+'Ср День 3 Нед 1'!I38+'Вт День 2 Нед 1'!#REF!+'Чт День 4 Нед 1'!L38+'Пн День 1 Нед 1'!#REF!</f>
        <v>#REF!</v>
      </c>
      <c r="E38" s="185" t="e">
        <f>'Сб День 6 Нед 1'!U38+'Пт День 5 Нед 1'!T38+'Ср День 3 Нед 1'!O38+'Вт День 2 Нед 1'!#REF!+'Чт День 4 Нед 1'!U38+'Пн День 1 Нед 1'!#REF!</f>
        <v>#REF!</v>
      </c>
      <c r="F38" s="185" t="e">
        <f>'Сб День 6 Нед 1'!X38+'Пт День 5 Нед 1'!W38+'Ср День 3 Нед 1'!R38+'Вт День 2 Нед 1'!#REF!+'Чт День 4 Нед 1'!X38+'Пн День 1 Нед 1'!#REF!</f>
        <v>#REF!</v>
      </c>
      <c r="G38" s="185" t="e">
        <f>'Сб День 6 Нед 1'!AB38+'Пт День 5 Нед 1'!AA38+'Ср День 3 Нед 1'!V38+'Вт День 2 Нед 1'!#REF!+'Чт День 4 Нед 1'!AB38+'Пн День 1 Нед 1'!#REF!</f>
        <v>#REF!</v>
      </c>
      <c r="H38" s="37" t="e">
        <f>'Сб День 6 Нед 1'!AF38+'Пт День 5 Нед 1'!AE38+'Ср День 3 Нед 1'!Z38+'Вт День 2 Нед 1'!#REF!+'Чт День 4 Нед 1'!AF38+'Пн День 1 Нед 1'!#REF!</f>
        <v>#REF!</v>
      </c>
      <c r="I38" s="143" t="e">
        <f>'Сб День 6 Нед 1'!AL38+'Пт День 5 Нед 1'!AJ38+'Ср День 3 Нед 1'!AE38+'Вт День 2 Нед 1'!#REF!+'Чт День 4 Нед 1'!AK38+'Пн День 1 Нед 1'!#REF!</f>
        <v>#REF!</v>
      </c>
      <c r="J38" s="143" t="e">
        <f>'Сб День 6 Нед 1'!AR38+'Пт День 5 Нед 1'!AO38+'Ср День 3 Нед 1'!AK38+'Вт День 2 Нед 1'!#REF!+'Чт День 4 Нед 1'!AP38+'Пн День 1 Нед 1'!#REF!</f>
        <v>#REF!</v>
      </c>
      <c r="K38" s="179" t="e">
        <f t="shared" si="0"/>
        <v>#REF!</v>
      </c>
    </row>
    <row r="39" spans="1:11" ht="15" customHeight="1" x14ac:dyDescent="0.3">
      <c r="A39" s="14">
        <v>29</v>
      </c>
      <c r="B39" s="299" t="s">
        <v>224</v>
      </c>
      <c r="C39" s="19" t="s">
        <v>12</v>
      </c>
      <c r="D39" s="185" t="e">
        <f>'Сб День 6 Нед 1'!L39+'Пт День 5 Нед 1'!K39+'Ср День 3 Нед 1'!I39+'Вт День 2 Нед 1'!#REF!+'Чт День 4 Нед 1'!L39+'Пн День 1 Нед 1'!#REF!</f>
        <v>#REF!</v>
      </c>
      <c r="E39" s="185" t="e">
        <f>'Сб День 6 Нед 1'!U39+'Пт День 5 Нед 1'!T39+'Ср День 3 Нед 1'!O39+'Вт День 2 Нед 1'!#REF!+'Чт День 4 Нед 1'!U39+'Пн День 1 Нед 1'!#REF!</f>
        <v>#REF!</v>
      </c>
      <c r="F39" s="185" t="e">
        <f>'Сб День 6 Нед 1'!X39+'Пт День 5 Нед 1'!W39+'Ср День 3 Нед 1'!R39+'Вт День 2 Нед 1'!#REF!+'Чт День 4 Нед 1'!X39+'Пн День 1 Нед 1'!#REF!</f>
        <v>#REF!</v>
      </c>
      <c r="G39" s="185" t="e">
        <f>'Сб День 6 Нед 1'!AB39+'Пт День 5 Нед 1'!AA39+'Ср День 3 Нед 1'!V39+'Вт День 2 Нед 1'!#REF!+'Чт День 4 Нед 1'!AB39+'Пн День 1 Нед 1'!#REF!</f>
        <v>#REF!</v>
      </c>
      <c r="H39" s="37" t="e">
        <f>'Сб День 6 Нед 1'!AF39+'Пт День 5 Нед 1'!AE39+'Ср День 3 Нед 1'!Z39+'Вт День 2 Нед 1'!#REF!+'Чт День 4 Нед 1'!AF39+'Пн День 1 Нед 1'!#REF!</f>
        <v>#REF!</v>
      </c>
      <c r="I39" s="143" t="e">
        <f>'Сб День 6 Нед 1'!AL39+'Пт День 5 Нед 1'!AJ39+'Ср День 3 Нед 1'!AE39+'Вт День 2 Нед 1'!#REF!+'Чт День 4 Нед 1'!AK39+'Пн День 1 Нед 1'!#REF!</f>
        <v>#REF!</v>
      </c>
      <c r="J39" s="143" t="e">
        <f>'Сб День 6 Нед 1'!AR39+'Пт День 5 Нед 1'!AO39+'Ср День 3 Нед 1'!AK39+'Вт День 2 Нед 1'!#REF!+'Чт День 4 Нед 1'!AP39+'Пн День 1 Нед 1'!#REF!</f>
        <v>#REF!</v>
      </c>
      <c r="K39" s="179" t="e">
        <f t="shared" si="0"/>
        <v>#REF!</v>
      </c>
    </row>
    <row r="40" spans="1:11" x14ac:dyDescent="0.3">
      <c r="A40" s="6"/>
      <c r="B40" s="268" t="s">
        <v>23</v>
      </c>
      <c r="C40" s="51"/>
      <c r="D40" s="185"/>
      <c r="E40" s="185"/>
      <c r="F40" s="185"/>
      <c r="G40" s="185"/>
      <c r="H40" s="37"/>
      <c r="I40" s="143"/>
      <c r="J40" s="143"/>
      <c r="K40" s="179"/>
    </row>
    <row r="41" spans="1:11" ht="15" customHeight="1" x14ac:dyDescent="0.3">
      <c r="A41" s="14">
        <v>30</v>
      </c>
      <c r="B41" s="237" t="s">
        <v>24</v>
      </c>
      <c r="C41" s="16" t="s">
        <v>12</v>
      </c>
      <c r="D41" s="185" t="e">
        <f>'Сб День 6 Нед 1'!L41+'Пт День 5 Нед 1'!K41+'Ср День 3 Нед 1'!I41+'Вт День 2 Нед 1'!#REF!+'Чт День 4 Нед 1'!L41+'Пн День 1 Нед 1'!#REF!</f>
        <v>#REF!</v>
      </c>
      <c r="E41" s="185" t="e">
        <f>'Сб День 6 Нед 1'!U41+'Пт День 5 Нед 1'!T41+'Ср День 3 Нед 1'!O41+'Вт День 2 Нед 1'!#REF!+'Чт День 4 Нед 1'!U41+'Пн День 1 Нед 1'!#REF!</f>
        <v>#REF!</v>
      </c>
      <c r="F41" s="185" t="e">
        <f>'Сб День 6 Нед 1'!X41+'Пт День 5 Нед 1'!W41+'Ср День 3 Нед 1'!R41+'Вт День 2 Нед 1'!#REF!+'Чт День 4 Нед 1'!X41+'Пн День 1 Нед 1'!#REF!</f>
        <v>#REF!</v>
      </c>
      <c r="G41" s="185" t="e">
        <f>'Сб День 6 Нед 1'!AB41+'Пт День 5 Нед 1'!AA41+'Ср День 3 Нед 1'!V41+'Вт День 2 Нед 1'!#REF!+'Чт День 4 Нед 1'!AB41+'Пн День 1 Нед 1'!#REF!</f>
        <v>#REF!</v>
      </c>
      <c r="H41" s="37" t="e">
        <f>'Сб День 6 Нед 1'!AF41+'Пт День 5 Нед 1'!AE41+'Ср День 3 Нед 1'!Z41+'Вт День 2 Нед 1'!#REF!+'Чт День 4 Нед 1'!AF41+'Пн День 1 Нед 1'!#REF!</f>
        <v>#REF!</v>
      </c>
      <c r="I41" s="143" t="e">
        <f>'Сб День 6 Нед 1'!AL41+'Пт День 5 Нед 1'!AJ41+'Ср День 3 Нед 1'!AE41+'Вт День 2 Нед 1'!#REF!+'Чт День 4 Нед 1'!AK41+'Пн День 1 Нед 1'!#REF!</f>
        <v>#REF!</v>
      </c>
      <c r="J41" s="143" t="e">
        <f>'Сб День 6 Нед 1'!AR41+'Пт День 5 Нед 1'!AO41+'Ср День 3 Нед 1'!AK41+'Вт День 2 Нед 1'!#REF!+'Чт День 4 Нед 1'!AP41+'Пн День 1 Нед 1'!#REF!</f>
        <v>#REF!</v>
      </c>
      <c r="K41" s="179" t="e">
        <f t="shared" si="0"/>
        <v>#REF!</v>
      </c>
    </row>
    <row r="42" spans="1:11" x14ac:dyDescent="0.3">
      <c r="A42" s="14">
        <v>31</v>
      </c>
      <c r="B42" s="238" t="s">
        <v>25</v>
      </c>
      <c r="C42" s="19" t="s">
        <v>12</v>
      </c>
      <c r="D42" s="185" t="e">
        <f>'Сб День 6 Нед 1'!L42+'Пт День 5 Нед 1'!K42+'Ср День 3 Нед 1'!I42+'Вт День 2 Нед 1'!#REF!+'Чт День 4 Нед 1'!L42+'Пн День 1 Нед 1'!#REF!</f>
        <v>#REF!</v>
      </c>
      <c r="E42" s="185" t="e">
        <f>'Сб День 6 Нед 1'!U42+'Пт День 5 Нед 1'!T42+'Ср День 3 Нед 1'!O42+'Вт День 2 Нед 1'!#REF!+'Чт День 4 Нед 1'!U42+'Пн День 1 Нед 1'!#REF!</f>
        <v>#REF!</v>
      </c>
      <c r="F42" s="185" t="e">
        <f>'Сб День 6 Нед 1'!X42+'Пт День 5 Нед 1'!W42+'Ср День 3 Нед 1'!R42+'Вт День 2 Нед 1'!#REF!+'Чт День 4 Нед 1'!X42+'Пн День 1 Нед 1'!#REF!</f>
        <v>#REF!</v>
      </c>
      <c r="G42" s="185" t="e">
        <f>'Сб День 6 Нед 1'!AB42+'Пт День 5 Нед 1'!AA42+'Ср День 3 Нед 1'!V42+'Вт День 2 Нед 1'!#REF!+'Чт День 4 Нед 1'!AB42+'Пн День 1 Нед 1'!#REF!</f>
        <v>#REF!</v>
      </c>
      <c r="H42" s="37" t="e">
        <f>'Сб День 6 Нед 1'!AF42+'Пт День 5 Нед 1'!AE42+'Ср День 3 Нед 1'!Z42+'Вт День 2 Нед 1'!#REF!+'Чт День 4 Нед 1'!AF42+'Пн День 1 Нед 1'!#REF!</f>
        <v>#REF!</v>
      </c>
      <c r="I42" s="143" t="e">
        <f>'Сб День 6 Нед 1'!AL42+'Пт День 5 Нед 1'!AJ42+'Ср День 3 Нед 1'!AE42+'Вт День 2 Нед 1'!#REF!+'Чт День 4 Нед 1'!AK42+'Пн День 1 Нед 1'!#REF!</f>
        <v>#REF!</v>
      </c>
      <c r="J42" s="143" t="e">
        <f>'Сб День 6 Нед 1'!AR42+'Пт День 5 Нед 1'!AO42+'Ср День 3 Нед 1'!AK42+'Вт День 2 Нед 1'!#REF!+'Чт День 4 Нед 1'!AP42+'Пн День 1 Нед 1'!#REF!</f>
        <v>#REF!</v>
      </c>
      <c r="K42" s="179" t="e">
        <f t="shared" si="0"/>
        <v>#REF!</v>
      </c>
    </row>
    <row r="43" spans="1:11" ht="15" customHeight="1" x14ac:dyDescent="0.3">
      <c r="A43" s="14">
        <v>32</v>
      </c>
      <c r="B43" s="238" t="s">
        <v>26</v>
      </c>
      <c r="C43" s="19" t="s">
        <v>12</v>
      </c>
      <c r="D43" s="185" t="e">
        <f>'Сб День 6 Нед 1'!L43+'Пт День 5 Нед 1'!K43+'Ср День 3 Нед 1'!I43+'Вт День 2 Нед 1'!#REF!+'Чт День 4 Нед 1'!L43+'Пн День 1 Нед 1'!#REF!</f>
        <v>#REF!</v>
      </c>
      <c r="E43" s="185" t="e">
        <f>'Сб День 6 Нед 1'!U43+'Пт День 5 Нед 1'!T43+'Ср День 3 Нед 1'!O43+'Вт День 2 Нед 1'!#REF!+'Чт День 4 Нед 1'!U43+'Пн День 1 Нед 1'!#REF!</f>
        <v>#REF!</v>
      </c>
      <c r="F43" s="185" t="e">
        <f>'Сб День 6 Нед 1'!X43+'Пт День 5 Нед 1'!W43+'Ср День 3 Нед 1'!R43+'Вт День 2 Нед 1'!#REF!+'Чт День 4 Нед 1'!X43+'Пн День 1 Нед 1'!#REF!</f>
        <v>#REF!</v>
      </c>
      <c r="G43" s="185" t="e">
        <f>'Сб День 6 Нед 1'!AB43+'Пт День 5 Нед 1'!AA43+'Ср День 3 Нед 1'!V43+'Вт День 2 Нед 1'!#REF!+'Чт День 4 Нед 1'!AB43+'Пн День 1 Нед 1'!#REF!</f>
        <v>#REF!</v>
      </c>
      <c r="H43" s="37" t="e">
        <f>'Сб День 6 Нед 1'!AF43+'Пт День 5 Нед 1'!AE43+'Ср День 3 Нед 1'!Z43+'Вт День 2 Нед 1'!#REF!+'Чт День 4 Нед 1'!AF43+'Пн День 1 Нед 1'!#REF!</f>
        <v>#REF!</v>
      </c>
      <c r="I43" s="143" t="e">
        <f>'Сб День 6 Нед 1'!AL43+'Пт День 5 Нед 1'!AJ43+'Ср День 3 Нед 1'!AE43+'Вт День 2 Нед 1'!#REF!+'Чт День 4 Нед 1'!AK43+'Пн День 1 Нед 1'!#REF!</f>
        <v>#REF!</v>
      </c>
      <c r="J43" s="143" t="e">
        <f>'Сб День 6 Нед 1'!AR43+'Пт День 5 Нед 1'!AO43+'Ср День 3 Нед 1'!AK43+'Вт День 2 Нед 1'!#REF!+'Чт День 4 Нед 1'!AP43+'Пн День 1 Нед 1'!#REF!</f>
        <v>#REF!</v>
      </c>
      <c r="K43" s="179" t="e">
        <f t="shared" si="0"/>
        <v>#REF!</v>
      </c>
    </row>
    <row r="44" spans="1:11" x14ac:dyDescent="0.3">
      <c r="A44" s="14">
        <v>33</v>
      </c>
      <c r="B44" s="238" t="s">
        <v>27</v>
      </c>
      <c r="C44" s="19" t="s">
        <v>12</v>
      </c>
      <c r="D44" s="185" t="e">
        <f>'Сб День 6 Нед 1'!L44+'Пт День 5 Нед 1'!K44+'Ср День 3 Нед 1'!I44+'Вт День 2 Нед 1'!L14+'Чт День 4 Нед 1'!L44+'Пн День 1 Нед 1'!#REF!</f>
        <v>#REF!</v>
      </c>
      <c r="E44" s="185" t="e">
        <f>'Сб День 6 Нед 1'!U44+'Пт День 5 Нед 1'!T44+'Ср День 3 Нед 1'!O44+'Вт День 2 Нед 1'!U14+'Чт День 4 Нед 1'!U44+'Пн День 1 Нед 1'!#REF!</f>
        <v>#REF!</v>
      </c>
      <c r="F44" s="185" t="e">
        <f>'Сб День 6 Нед 1'!X44+'Пт День 5 Нед 1'!W44+'Ср День 3 Нед 1'!R44+'Вт День 2 Нед 1'!X14+'Чт День 4 Нед 1'!X44+'Пн День 1 Нед 1'!#REF!</f>
        <v>#REF!</v>
      </c>
      <c r="G44" s="185" t="e">
        <f>'Сб День 6 Нед 1'!AB44+'Пт День 5 Нед 1'!AA44+'Ср День 3 Нед 1'!V44+'Вт День 2 Нед 1'!AB14+'Чт День 4 Нед 1'!AB44+'Пн День 1 Нед 1'!#REF!</f>
        <v>#REF!</v>
      </c>
      <c r="H44" s="37" t="e">
        <f>'Сб День 6 Нед 1'!AF44+'Пт День 5 Нед 1'!AE44+'Ср День 3 Нед 1'!Z44+'Вт День 2 Нед 1'!AF14+'Чт День 4 Нед 1'!AF44+'Пн День 1 Нед 1'!#REF!</f>
        <v>#REF!</v>
      </c>
      <c r="I44" s="143" t="e">
        <f>'Сб День 6 Нед 1'!AL44+'Пт День 5 Нед 1'!AJ44+'Ср День 3 Нед 1'!AE44+'Вт День 2 Нед 1'!AK14+'Чт День 4 Нед 1'!AK44+'Пн День 1 Нед 1'!#REF!</f>
        <v>#REF!</v>
      </c>
      <c r="J44" s="143" t="e">
        <f>'Сб День 6 Нед 1'!AR44+'Пт День 5 Нед 1'!AO44+'Ср День 3 Нед 1'!AK44+'Вт День 2 Нед 1'!AQ14+'Чт День 4 Нед 1'!AP44+'Пн День 1 Нед 1'!#REF!</f>
        <v>#REF!</v>
      </c>
      <c r="K44" s="179" t="e">
        <f t="shared" si="0"/>
        <v>#REF!</v>
      </c>
    </row>
    <row r="45" spans="1:11" x14ac:dyDescent="0.3">
      <c r="A45" s="14">
        <v>34</v>
      </c>
      <c r="B45" s="237" t="s">
        <v>28</v>
      </c>
      <c r="C45" s="16" t="s">
        <v>12</v>
      </c>
      <c r="D45" s="185" t="e">
        <f>'Сб День 6 Нед 1'!L45+'Пт День 5 Нед 1'!K45+'Ср День 3 Нед 1'!I45+'Вт День 2 Нед 1'!#REF!+'Чт День 4 Нед 1'!L45+'Пн День 1 Нед 1'!#REF!</f>
        <v>#REF!</v>
      </c>
      <c r="E45" s="185" t="e">
        <f>'Сб День 6 Нед 1'!U45+'Пт День 5 Нед 1'!T45+'Ср День 3 Нед 1'!O45+'Вт День 2 Нед 1'!#REF!+'Чт День 4 Нед 1'!U45+'Пн День 1 Нед 1'!#REF!</f>
        <v>#REF!</v>
      </c>
      <c r="F45" s="185" t="e">
        <f>'Сб День 6 Нед 1'!X45+'Пт День 5 Нед 1'!W45+'Ср День 3 Нед 1'!R45+'Вт День 2 Нед 1'!#REF!+'Чт День 4 Нед 1'!X45+'Пн День 1 Нед 1'!#REF!</f>
        <v>#REF!</v>
      </c>
      <c r="G45" s="185" t="e">
        <f>'Сб День 6 Нед 1'!AB45+'Пт День 5 Нед 1'!AA45+'Ср День 3 Нед 1'!V45+'Вт День 2 Нед 1'!#REF!+'Чт День 4 Нед 1'!AB45+'Пн День 1 Нед 1'!#REF!</f>
        <v>#REF!</v>
      </c>
      <c r="H45" s="37" t="e">
        <f>'Сб День 6 Нед 1'!AF45+'Пт День 5 Нед 1'!AE45+'Ср День 3 Нед 1'!Z45+'Вт День 2 Нед 1'!#REF!+'Чт День 4 Нед 1'!AF45+'Пн День 1 Нед 1'!#REF!</f>
        <v>#REF!</v>
      </c>
      <c r="I45" s="143" t="e">
        <f>'Сб День 6 Нед 1'!AL45+'Пт День 5 Нед 1'!AJ45+'Ср День 3 Нед 1'!AE45+'Вт День 2 Нед 1'!#REF!+'Чт День 4 Нед 1'!AK45+'Пн День 1 Нед 1'!#REF!</f>
        <v>#REF!</v>
      </c>
      <c r="J45" s="143" t="e">
        <f>'Сб День 6 Нед 1'!AR45+'Пт День 5 Нед 1'!AO45+'Ср День 3 Нед 1'!AK45+'Вт День 2 Нед 1'!#REF!+'Чт День 4 Нед 1'!AP45+'Пн День 1 Нед 1'!#REF!</f>
        <v>#REF!</v>
      </c>
      <c r="K45" s="179" t="e">
        <f t="shared" si="0"/>
        <v>#REF!</v>
      </c>
    </row>
    <row r="46" spans="1:11" x14ac:dyDescent="0.3">
      <c r="A46" s="14">
        <v>35</v>
      </c>
      <c r="B46" s="237" t="s">
        <v>29</v>
      </c>
      <c r="C46" s="16" t="s">
        <v>12</v>
      </c>
      <c r="D46" s="185" t="e">
        <f>'Сб День 6 Нед 1'!L46+'Пт День 5 Нед 1'!K46+'Ср День 3 Нед 1'!I46+'Вт День 2 Нед 1'!#REF!+'Чт День 4 Нед 1'!L46+'Пн День 1 Нед 1'!L12</f>
        <v>#REF!</v>
      </c>
      <c r="E46" s="185" t="e">
        <f>'Сб День 6 Нед 1'!U46+'Пт День 5 Нед 1'!T46+'Ср День 3 Нед 1'!O46+'Вт День 2 Нед 1'!#REF!+'Чт День 4 Нед 1'!U46+'Пн День 1 Нед 1'!U12</f>
        <v>#REF!</v>
      </c>
      <c r="F46" s="185" t="e">
        <f>'Сб День 6 Нед 1'!X46+'Пт День 5 Нед 1'!W46+'Ср День 3 Нед 1'!R46+'Вт День 2 Нед 1'!#REF!+'Чт День 4 Нед 1'!X46+'Пн День 1 Нед 1'!X12</f>
        <v>#REF!</v>
      </c>
      <c r="G46" s="185" t="e">
        <f>'Сб День 6 Нед 1'!AB46+'Пт День 5 Нед 1'!AA46+'Ср День 3 Нед 1'!V46+'Вт День 2 Нед 1'!#REF!+'Чт День 4 Нед 1'!AB46+'Пн День 1 Нед 1'!AB12</f>
        <v>#REF!</v>
      </c>
      <c r="H46" s="37" t="e">
        <f>'Сб День 6 Нед 1'!AF46+'Пт День 5 Нед 1'!AE46+'Ср День 3 Нед 1'!Z46+'Вт День 2 Нед 1'!#REF!+'Чт День 4 Нед 1'!AF46+'Пн День 1 Нед 1'!AF12</f>
        <v>#REF!</v>
      </c>
      <c r="I46" s="143" t="e">
        <f>'Сб День 6 Нед 1'!AL46+'Пт День 5 Нед 1'!AJ46+'Ср День 3 Нед 1'!AE46+'Вт День 2 Нед 1'!#REF!+'Чт День 4 Нед 1'!AK46+'Пн День 1 Нед 1'!AL12</f>
        <v>#REF!</v>
      </c>
      <c r="J46" s="143" t="e">
        <f>'Сб День 6 Нед 1'!AR46+'Пт День 5 Нед 1'!AO46+'Ср День 3 Нед 1'!AK46+'Вт День 2 Нед 1'!#REF!+'Чт День 4 Нед 1'!AP46+'Пн День 1 Нед 1'!AR12</f>
        <v>#REF!</v>
      </c>
      <c r="K46" s="179" t="e">
        <f t="shared" si="0"/>
        <v>#REF!</v>
      </c>
    </row>
    <row r="47" spans="1:11" x14ac:dyDescent="0.3">
      <c r="A47" s="14">
        <v>36</v>
      </c>
      <c r="B47" s="237" t="s">
        <v>30</v>
      </c>
      <c r="C47" s="16" t="s">
        <v>12</v>
      </c>
      <c r="D47" s="185" t="e">
        <f>'Сб День 6 Нед 1'!L47+'Пт День 5 Нед 1'!K47+'Ср День 3 Нед 1'!I47+'Вт День 2 Нед 1'!#REF!+'Чт День 4 Нед 1'!L47+'Пн День 1 Нед 1'!#REF!</f>
        <v>#REF!</v>
      </c>
      <c r="E47" s="185" t="e">
        <f>'Сб День 6 Нед 1'!U47+'Пт День 5 Нед 1'!T47+'Ср День 3 Нед 1'!O47+'Вт День 2 Нед 1'!#REF!+'Чт День 4 Нед 1'!U47+'Пн День 1 Нед 1'!#REF!</f>
        <v>#REF!</v>
      </c>
      <c r="F47" s="185" t="e">
        <f>'Сб День 6 Нед 1'!X47+'Пт День 5 Нед 1'!W47+'Ср День 3 Нед 1'!R47+'Вт День 2 Нед 1'!#REF!+'Чт День 4 Нед 1'!X47+'Пн День 1 Нед 1'!#REF!</f>
        <v>#REF!</v>
      </c>
      <c r="G47" s="185" t="e">
        <f>'Сб День 6 Нед 1'!AB47+'Пт День 5 Нед 1'!AA47+'Ср День 3 Нед 1'!V47+'Вт День 2 Нед 1'!#REF!+'Чт День 4 Нед 1'!AB47+'Пн День 1 Нед 1'!#REF!</f>
        <v>#REF!</v>
      </c>
      <c r="H47" s="37" t="e">
        <f>'Сб День 6 Нед 1'!AF47+'Пт День 5 Нед 1'!AE47+'Ср День 3 Нед 1'!Z47+'Вт День 2 Нед 1'!#REF!+'Чт День 4 Нед 1'!AF47+'Пн День 1 Нед 1'!#REF!</f>
        <v>#REF!</v>
      </c>
      <c r="I47" s="143" t="e">
        <f>'Сб День 6 Нед 1'!AL47+'Пт День 5 Нед 1'!AJ47+'Ср День 3 Нед 1'!AE47+'Вт День 2 Нед 1'!#REF!+'Чт День 4 Нед 1'!AK47+'Пн День 1 Нед 1'!#REF!</f>
        <v>#REF!</v>
      </c>
      <c r="J47" s="143" t="e">
        <f>'Сб День 6 Нед 1'!AR47+'Пт День 5 Нед 1'!AO47+'Ср День 3 Нед 1'!AK47+'Вт День 2 Нед 1'!#REF!+'Чт День 4 Нед 1'!AP47+'Пн День 1 Нед 1'!#REF!</f>
        <v>#REF!</v>
      </c>
      <c r="K47" s="179" t="e">
        <f t="shared" si="0"/>
        <v>#REF!</v>
      </c>
    </row>
    <row r="48" spans="1:11" ht="15" customHeight="1" x14ac:dyDescent="0.3">
      <c r="A48" s="14">
        <v>37</v>
      </c>
      <c r="B48" s="237" t="s">
        <v>31</v>
      </c>
      <c r="C48" s="16" t="s">
        <v>12</v>
      </c>
      <c r="D48" s="185" t="e">
        <f>'Сб День 6 Нед 1'!L48+'Пт День 5 Нед 1'!K48+'Ср День 3 Нед 1'!I48+'Вт День 2 Нед 1'!#REF!+'Чт День 4 Нед 1'!L48+'Пн День 1 Нед 1'!L13</f>
        <v>#REF!</v>
      </c>
      <c r="E48" s="185" t="e">
        <f>'Сб День 6 Нед 1'!U48+'Пт День 5 Нед 1'!T48+'Ср День 3 Нед 1'!O48+'Вт День 2 Нед 1'!#REF!+'Чт День 4 Нед 1'!U48+'Пн День 1 Нед 1'!U13</f>
        <v>#REF!</v>
      </c>
      <c r="F48" s="185" t="e">
        <f>'Сб День 6 Нед 1'!X48+'Пт День 5 Нед 1'!W48+'Ср День 3 Нед 1'!R48+'Вт День 2 Нед 1'!#REF!+'Чт День 4 Нед 1'!X48+'Пн День 1 Нед 1'!X13</f>
        <v>#REF!</v>
      </c>
      <c r="G48" s="185" t="e">
        <f>'Сб День 6 Нед 1'!AB48+'Пт День 5 Нед 1'!AA48+'Ср День 3 Нед 1'!V48+'Вт День 2 Нед 1'!#REF!+'Чт День 4 Нед 1'!AB48+'Пн День 1 Нед 1'!AB13</f>
        <v>#REF!</v>
      </c>
      <c r="H48" s="37" t="e">
        <f>'Сб День 6 Нед 1'!AF48+'Пт День 5 Нед 1'!AE48+'Ср День 3 Нед 1'!Z48+'Вт День 2 Нед 1'!#REF!+'Чт День 4 Нед 1'!AF48+'Пн День 1 Нед 1'!AF13</f>
        <v>#REF!</v>
      </c>
      <c r="I48" s="143" t="e">
        <f>'Сб День 6 Нед 1'!AL48+'Пт День 5 Нед 1'!AJ48+'Ср День 3 Нед 1'!AE48+'Вт День 2 Нед 1'!#REF!+'Чт День 4 Нед 1'!AK48+'Пн День 1 Нед 1'!AL13</f>
        <v>#REF!</v>
      </c>
      <c r="J48" s="143" t="e">
        <f>'Сб День 6 Нед 1'!AR48+'Пт День 5 Нед 1'!AO48+'Ср День 3 Нед 1'!AK48+'Вт День 2 Нед 1'!#REF!+'Чт День 4 Нед 1'!AP48+'Пн День 1 Нед 1'!AR13</f>
        <v>#REF!</v>
      </c>
      <c r="K48" s="179" t="e">
        <f t="shared" si="0"/>
        <v>#REF!</v>
      </c>
    </row>
    <row r="49" spans="1:11" ht="15" customHeight="1" x14ac:dyDescent="0.3">
      <c r="A49" s="14">
        <v>38</v>
      </c>
      <c r="B49" s="237" t="s">
        <v>32</v>
      </c>
      <c r="C49" s="16" t="s">
        <v>12</v>
      </c>
      <c r="D49" s="185" t="e">
        <f>'Сб День 6 Нед 1'!L49+'Пт День 5 Нед 1'!K49+'Ср День 3 Нед 1'!I49+'Вт День 2 Нед 1'!#REF!+'Чт День 4 Нед 1'!L49+'Пн День 1 Нед 1'!#REF!</f>
        <v>#REF!</v>
      </c>
      <c r="E49" s="185" t="e">
        <f>'Сб День 6 Нед 1'!U49+'Пт День 5 Нед 1'!T49+'Ср День 3 Нед 1'!O49+'Вт День 2 Нед 1'!#REF!+'Чт День 4 Нед 1'!U49+'Пн День 1 Нед 1'!#REF!</f>
        <v>#REF!</v>
      </c>
      <c r="F49" s="185" t="e">
        <f>'Сб День 6 Нед 1'!X49+'Пт День 5 Нед 1'!W49+'Ср День 3 Нед 1'!R49+'Вт День 2 Нед 1'!#REF!+'Чт День 4 Нед 1'!X49+'Пн День 1 Нед 1'!#REF!</f>
        <v>#REF!</v>
      </c>
      <c r="G49" s="185" t="e">
        <f>'Сб День 6 Нед 1'!AB49+'Пт День 5 Нед 1'!AA49+'Ср День 3 Нед 1'!V49+'Вт День 2 Нед 1'!#REF!+'Чт День 4 Нед 1'!AB49+'Пн День 1 Нед 1'!#REF!</f>
        <v>#REF!</v>
      </c>
      <c r="H49" s="37" t="e">
        <f>'Сб День 6 Нед 1'!AF49+'Пт День 5 Нед 1'!AE49+'Ср День 3 Нед 1'!Z49+'Вт День 2 Нед 1'!#REF!+'Чт День 4 Нед 1'!AF49+'Пн День 1 Нед 1'!#REF!</f>
        <v>#REF!</v>
      </c>
      <c r="I49" s="143" t="e">
        <f>'Сб День 6 Нед 1'!AL49+'Пт День 5 Нед 1'!AJ49+'Ср День 3 Нед 1'!AE49+'Вт День 2 Нед 1'!#REF!+'Чт День 4 Нед 1'!AK49+'Пн День 1 Нед 1'!#REF!</f>
        <v>#REF!</v>
      </c>
      <c r="J49" s="143" t="e">
        <f>'Сб День 6 Нед 1'!AR49+'Пт День 5 Нед 1'!AO49+'Ср День 3 Нед 1'!AK49+'Вт День 2 Нед 1'!#REF!+'Чт День 4 Нед 1'!AP49+'Пн День 1 Нед 1'!#REF!</f>
        <v>#REF!</v>
      </c>
      <c r="K49" s="179" t="e">
        <f t="shared" si="0"/>
        <v>#REF!</v>
      </c>
    </row>
    <row r="50" spans="1:11" x14ac:dyDescent="0.3">
      <c r="A50" s="14">
        <v>39</v>
      </c>
      <c r="B50" s="237" t="s">
        <v>33</v>
      </c>
      <c r="C50" s="16" t="s">
        <v>12</v>
      </c>
      <c r="D50" s="185" t="e">
        <f>'Сб День 6 Нед 1'!L50+'Пт День 5 Нед 1'!K50+'Ср День 3 Нед 1'!I50+'Вт День 2 Нед 1'!#REF!+'Чт День 4 Нед 1'!L50+'Пн День 1 Нед 1'!#REF!</f>
        <v>#REF!</v>
      </c>
      <c r="E50" s="185" t="e">
        <f>'Сб День 6 Нед 1'!U50+'Пт День 5 Нед 1'!T50+'Ср День 3 Нед 1'!O50+'Вт День 2 Нед 1'!#REF!+'Чт День 4 Нед 1'!U50+'Пн День 1 Нед 1'!#REF!</f>
        <v>#REF!</v>
      </c>
      <c r="F50" s="185" t="e">
        <f>'Сб День 6 Нед 1'!X50+'Пт День 5 Нед 1'!W50+'Ср День 3 Нед 1'!R50+'Вт День 2 Нед 1'!#REF!+'Чт День 4 Нед 1'!X50+'Пн День 1 Нед 1'!#REF!</f>
        <v>#REF!</v>
      </c>
      <c r="G50" s="185" t="e">
        <f>'Сб День 6 Нед 1'!AB50+'Пт День 5 Нед 1'!AA50+'Ср День 3 Нед 1'!V50+'Вт День 2 Нед 1'!#REF!+'Чт День 4 Нед 1'!AB50+'Пн День 1 Нед 1'!#REF!</f>
        <v>#REF!</v>
      </c>
      <c r="H50" s="37" t="e">
        <f>'Сб День 6 Нед 1'!AF50+'Пт День 5 Нед 1'!AE50+'Ср День 3 Нед 1'!Z50+'Вт День 2 Нед 1'!#REF!+'Чт День 4 Нед 1'!AF50+'Пн День 1 Нед 1'!#REF!</f>
        <v>#REF!</v>
      </c>
      <c r="I50" s="143" t="e">
        <f>'Сб День 6 Нед 1'!AL50+'Пт День 5 Нед 1'!AJ50+'Ср День 3 Нед 1'!AE50+'Вт День 2 Нед 1'!#REF!+'Чт День 4 Нед 1'!AK50+'Пн День 1 Нед 1'!#REF!</f>
        <v>#REF!</v>
      </c>
      <c r="J50" s="143" t="e">
        <f>'Сб День 6 Нед 1'!AR50+'Пт День 5 Нед 1'!AO50+'Ср День 3 Нед 1'!AK50+'Вт День 2 Нед 1'!#REF!+'Чт День 4 Нед 1'!AP50+'Пн День 1 Нед 1'!#REF!</f>
        <v>#REF!</v>
      </c>
      <c r="K50" s="179" t="e">
        <f t="shared" si="0"/>
        <v>#REF!</v>
      </c>
    </row>
    <row r="51" spans="1:11" x14ac:dyDescent="0.3">
      <c r="A51" s="14">
        <v>40</v>
      </c>
      <c r="B51" s="237" t="s">
        <v>34</v>
      </c>
      <c r="C51" s="16" t="s">
        <v>12</v>
      </c>
      <c r="D51" s="185" t="e">
        <f>'Сб День 6 Нед 1'!L51+'Пт День 5 Нед 1'!K51+'Ср День 3 Нед 1'!I51+'Вт День 2 Нед 1'!#REF!+'Чт День 4 Нед 1'!L51+'Пн День 1 Нед 1'!#REF!</f>
        <v>#REF!</v>
      </c>
      <c r="E51" s="185" t="e">
        <f>'Сб День 6 Нед 1'!U51+'Пт День 5 Нед 1'!T51+'Ср День 3 Нед 1'!O51+'Вт День 2 Нед 1'!#REF!+'Чт День 4 Нед 1'!U51+'Пн День 1 Нед 1'!#REF!</f>
        <v>#REF!</v>
      </c>
      <c r="F51" s="185" t="e">
        <f>'Сб День 6 Нед 1'!X51+'Пт День 5 Нед 1'!W51+'Ср День 3 Нед 1'!R51+'Вт День 2 Нед 1'!#REF!+'Чт День 4 Нед 1'!X51+'Пн День 1 Нед 1'!#REF!</f>
        <v>#REF!</v>
      </c>
      <c r="G51" s="185" t="e">
        <f>'Сб День 6 Нед 1'!AB51+'Пт День 5 Нед 1'!AA51+'Ср День 3 Нед 1'!V51+'Вт День 2 Нед 1'!#REF!+'Чт День 4 Нед 1'!AB51+'Пн День 1 Нед 1'!#REF!</f>
        <v>#REF!</v>
      </c>
      <c r="H51" s="37" t="e">
        <f>'Сб День 6 Нед 1'!AF51+'Пт День 5 Нед 1'!AE51+'Ср День 3 Нед 1'!Z51+'Вт День 2 Нед 1'!#REF!+'Чт День 4 Нед 1'!AF51+'Пн День 1 Нед 1'!#REF!</f>
        <v>#REF!</v>
      </c>
      <c r="I51" s="143" t="e">
        <f>'Сб День 6 Нед 1'!AL51+'Пт День 5 Нед 1'!AJ51+'Ср День 3 Нед 1'!AE51+'Вт День 2 Нед 1'!#REF!+'Чт День 4 Нед 1'!AK51+'Пн День 1 Нед 1'!#REF!</f>
        <v>#REF!</v>
      </c>
      <c r="J51" s="143" t="e">
        <f>'Сб День 6 Нед 1'!AR51+'Пт День 5 Нед 1'!AO51+'Ср День 3 Нед 1'!AK51+'Вт День 2 Нед 1'!#REF!+'Чт День 4 Нед 1'!AP51+'Пн День 1 Нед 1'!#REF!</f>
        <v>#REF!</v>
      </c>
      <c r="K51" s="179" t="e">
        <f t="shared" si="0"/>
        <v>#REF!</v>
      </c>
    </row>
    <row r="52" spans="1:11" x14ac:dyDescent="0.3">
      <c r="A52" s="14">
        <v>41</v>
      </c>
      <c r="B52" s="238" t="s">
        <v>35</v>
      </c>
      <c r="C52" s="19" t="s">
        <v>12</v>
      </c>
      <c r="D52" s="185" t="e">
        <f>'Сб День 6 Нед 1'!L52+'Пт День 5 Нед 1'!K52+'Ср День 3 Нед 1'!I52+'Вт День 2 Нед 1'!#REF!+'Чт День 4 Нед 1'!L52+'Пн День 1 Нед 1'!#REF!</f>
        <v>#REF!</v>
      </c>
      <c r="E52" s="185" t="e">
        <f>'Сб День 6 Нед 1'!U52+'Пт День 5 Нед 1'!T52+'Ср День 3 Нед 1'!O52+'Вт День 2 Нед 1'!#REF!+'Чт День 4 Нед 1'!U52+'Пн День 1 Нед 1'!#REF!</f>
        <v>#REF!</v>
      </c>
      <c r="F52" s="185" t="e">
        <f>'Сб День 6 Нед 1'!X52+'Пт День 5 Нед 1'!W52+'Ср День 3 Нед 1'!R52+'Вт День 2 Нед 1'!#REF!+'Чт День 4 Нед 1'!X52+'Пн День 1 Нед 1'!#REF!</f>
        <v>#REF!</v>
      </c>
      <c r="G52" s="185" t="e">
        <f>'Сб День 6 Нед 1'!AB52+'Пт День 5 Нед 1'!AA52+'Ср День 3 Нед 1'!V52+'Вт День 2 Нед 1'!#REF!+'Чт День 4 Нед 1'!AB52+'Пн День 1 Нед 1'!#REF!</f>
        <v>#REF!</v>
      </c>
      <c r="H52" s="37" t="e">
        <f>'Сб День 6 Нед 1'!AF52+'Пт День 5 Нед 1'!AE52+'Ср День 3 Нед 1'!Z52+'Вт День 2 Нед 1'!#REF!+'Чт День 4 Нед 1'!AF52+'Пн День 1 Нед 1'!#REF!</f>
        <v>#REF!</v>
      </c>
      <c r="I52" s="143" t="e">
        <f>'Сб День 6 Нед 1'!AL52+'Пт День 5 Нед 1'!AJ52+'Ср День 3 Нед 1'!AE52+'Вт День 2 Нед 1'!#REF!+'Чт День 4 Нед 1'!AK52+'Пн День 1 Нед 1'!#REF!</f>
        <v>#REF!</v>
      </c>
      <c r="J52" s="143" t="e">
        <f>'Сб День 6 Нед 1'!AR52+'Пт День 5 Нед 1'!AO52+'Ср День 3 Нед 1'!AK52+'Вт День 2 Нед 1'!#REF!+'Чт День 4 Нед 1'!AP52+'Пн День 1 Нед 1'!#REF!</f>
        <v>#REF!</v>
      </c>
      <c r="K52" s="179" t="e">
        <f t="shared" si="0"/>
        <v>#REF!</v>
      </c>
    </row>
    <row r="53" spans="1:11" ht="15" customHeight="1" x14ac:dyDescent="0.3">
      <c r="A53" s="14">
        <v>42</v>
      </c>
      <c r="B53" s="242" t="s">
        <v>39</v>
      </c>
      <c r="C53" s="22" t="s">
        <v>12</v>
      </c>
      <c r="D53" s="185" t="e">
        <f>'Сб День 6 Нед 1'!L53+'Пт День 5 Нед 1'!K53+'Ср День 3 Нед 1'!I53+'Вт День 2 Нед 1'!#REF!+'Чт День 4 Нед 1'!L53+'Пн День 1 Нед 1'!#REF!</f>
        <v>#REF!</v>
      </c>
      <c r="E53" s="185" t="e">
        <f>'Сб День 6 Нед 1'!U53+'Пт День 5 Нед 1'!T53+'Ср День 3 Нед 1'!O53+'Вт День 2 Нед 1'!#REF!+'Чт День 4 Нед 1'!U53+'Пн День 1 Нед 1'!#REF!</f>
        <v>#REF!</v>
      </c>
      <c r="F53" s="185" t="e">
        <f>'Сб День 6 Нед 1'!X53+'Пт День 5 Нед 1'!W53+'Ср День 3 Нед 1'!R53+'Вт День 2 Нед 1'!#REF!+'Чт День 4 Нед 1'!X53+'Пн День 1 Нед 1'!#REF!</f>
        <v>#REF!</v>
      </c>
      <c r="G53" s="185" t="e">
        <f>'Сб День 6 Нед 1'!AB53+'Пт День 5 Нед 1'!AA53+'Ср День 3 Нед 1'!V53+'Вт День 2 Нед 1'!#REF!+'Чт День 4 Нед 1'!AB53+'Пн День 1 Нед 1'!#REF!</f>
        <v>#REF!</v>
      </c>
      <c r="H53" s="37" t="e">
        <f>'Сб День 6 Нед 1'!AF53+'Пт День 5 Нед 1'!AE53+'Ср День 3 Нед 1'!Z53+'Вт День 2 Нед 1'!#REF!+'Чт День 4 Нед 1'!AF53+'Пн День 1 Нед 1'!#REF!</f>
        <v>#REF!</v>
      </c>
      <c r="I53" s="143" t="e">
        <f>'Сб День 6 Нед 1'!AL53+'Пт День 5 Нед 1'!AJ53+'Ср День 3 Нед 1'!AE53+'Вт День 2 Нед 1'!#REF!+'Чт День 4 Нед 1'!AK53+'Пн День 1 Нед 1'!#REF!</f>
        <v>#REF!</v>
      </c>
      <c r="J53" s="143" t="e">
        <f>'Сб День 6 Нед 1'!AR53+'Пт День 5 Нед 1'!AO53+'Ср День 3 Нед 1'!AK53+'Вт День 2 Нед 1'!#REF!+'Чт День 4 Нед 1'!AP53+'Пн День 1 Нед 1'!#REF!</f>
        <v>#REF!</v>
      </c>
      <c r="K53" s="179" t="e">
        <f t="shared" si="0"/>
        <v>#REF!</v>
      </c>
    </row>
    <row r="54" spans="1:11" ht="15" customHeight="1" x14ac:dyDescent="0.3">
      <c r="A54" s="14">
        <v>43</v>
      </c>
      <c r="B54" s="238" t="s">
        <v>186</v>
      </c>
      <c r="C54" s="19" t="s">
        <v>12</v>
      </c>
      <c r="D54" s="185" t="e">
        <f>'Сб День 6 Нед 1'!L54+'Пт День 5 Нед 1'!K54+'Ср День 3 Нед 1'!I54+'Вт День 2 Нед 1'!#REF!+'Чт День 4 Нед 1'!L54+'Пн День 1 Нед 1'!#REF!</f>
        <v>#REF!</v>
      </c>
      <c r="E54" s="185" t="e">
        <f>'Сб День 6 Нед 1'!U54+'Пт День 5 Нед 1'!T54+'Ср День 3 Нед 1'!O54+'Вт День 2 Нед 1'!#REF!+'Чт День 4 Нед 1'!U54+'Пн День 1 Нед 1'!#REF!</f>
        <v>#REF!</v>
      </c>
      <c r="F54" s="185" t="e">
        <f>'Сб День 6 Нед 1'!X54+'Пт День 5 Нед 1'!W54+'Ср День 3 Нед 1'!R54+'Вт День 2 Нед 1'!#REF!+'Чт День 4 Нед 1'!X54+'Пн День 1 Нед 1'!#REF!</f>
        <v>#REF!</v>
      </c>
      <c r="G54" s="185" t="e">
        <f>'Сб День 6 Нед 1'!AB54+'Пт День 5 Нед 1'!AA54+'Ср День 3 Нед 1'!V54+'Вт День 2 Нед 1'!#REF!+'Чт День 4 Нед 1'!AB54+'Пн День 1 Нед 1'!#REF!</f>
        <v>#REF!</v>
      </c>
      <c r="H54" s="37" t="e">
        <f>'Сб День 6 Нед 1'!AF54+'Пт День 5 Нед 1'!AE54+'Ср День 3 Нед 1'!Z54+'Вт День 2 Нед 1'!#REF!+'Чт День 4 Нед 1'!AF54+'Пн День 1 Нед 1'!#REF!</f>
        <v>#REF!</v>
      </c>
      <c r="I54" s="143" t="e">
        <f>'Сб День 6 Нед 1'!AL54+'Пт День 5 Нед 1'!AJ54+'Ср День 3 Нед 1'!AE54+'Вт День 2 Нед 1'!#REF!+'Чт День 4 Нед 1'!AK54+'Пн День 1 Нед 1'!#REF!</f>
        <v>#REF!</v>
      </c>
      <c r="J54" s="143" t="e">
        <f>'Сб День 6 Нед 1'!AR54+'Пт День 5 Нед 1'!AO54+'Ср День 3 Нед 1'!AK54+'Вт День 2 Нед 1'!#REF!+'Чт День 4 Нед 1'!AP54+'Пн День 1 Нед 1'!#REF!</f>
        <v>#REF!</v>
      </c>
      <c r="K54" s="179" t="e">
        <f t="shared" si="0"/>
        <v>#REF!</v>
      </c>
    </row>
    <row r="55" spans="1:11" x14ac:dyDescent="0.3">
      <c r="A55" s="14">
        <v>44</v>
      </c>
      <c r="B55" s="237" t="s">
        <v>36</v>
      </c>
      <c r="C55" s="16" t="s">
        <v>12</v>
      </c>
      <c r="D55" s="185" t="e">
        <f>'Сб День 6 Нед 1'!L55+'Пт День 5 Нед 1'!K55+'Ср День 3 Нед 1'!I55+'Вт День 2 Нед 1'!L15+'Чт День 4 Нед 1'!L55+'Пн День 1 Нед 1'!#REF!</f>
        <v>#REF!</v>
      </c>
      <c r="E55" s="185" t="e">
        <f>'Сб День 6 Нед 1'!U55+'Пт День 5 Нед 1'!T55+'Ср День 3 Нед 1'!O55+'Вт День 2 Нед 1'!U15+'Чт День 4 Нед 1'!U55+'Пн День 1 Нед 1'!#REF!</f>
        <v>#REF!</v>
      </c>
      <c r="F55" s="185" t="e">
        <f>'Сб День 6 Нед 1'!X55+'Пт День 5 Нед 1'!W55+'Ср День 3 Нед 1'!R55+'Вт День 2 Нед 1'!X15+'Чт День 4 Нед 1'!X55+'Пн День 1 Нед 1'!#REF!</f>
        <v>#REF!</v>
      </c>
      <c r="G55" s="185" t="e">
        <f>'Сб День 6 Нед 1'!AB55+'Пт День 5 Нед 1'!AA55+'Ср День 3 Нед 1'!V55+'Вт День 2 Нед 1'!AB15+'Чт День 4 Нед 1'!AB55+'Пн День 1 Нед 1'!#REF!</f>
        <v>#REF!</v>
      </c>
      <c r="H55" s="37" t="e">
        <f>'Сб День 6 Нед 1'!AF55+'Пт День 5 Нед 1'!AE55+'Ср День 3 Нед 1'!Z55+'Вт День 2 Нед 1'!AF15+'Чт День 4 Нед 1'!AF55+'Пн День 1 Нед 1'!#REF!</f>
        <v>#REF!</v>
      </c>
      <c r="I55" s="143" t="e">
        <f>'Сб День 6 Нед 1'!AL55+'Пт День 5 Нед 1'!AJ55+'Ср День 3 Нед 1'!AE55+'Вт День 2 Нед 1'!AK15+'Чт День 4 Нед 1'!AK55+'Пн День 1 Нед 1'!#REF!</f>
        <v>#REF!</v>
      </c>
      <c r="J55" s="143" t="e">
        <f>'Сб День 6 Нед 1'!AR55+'Пт День 5 Нед 1'!AO55+'Ср День 3 Нед 1'!AK55+'Вт День 2 Нед 1'!AQ15+'Чт День 4 Нед 1'!AP55+'Пн День 1 Нед 1'!#REF!</f>
        <v>#REF!</v>
      </c>
      <c r="K55" s="179" t="e">
        <f t="shared" si="0"/>
        <v>#REF!</v>
      </c>
    </row>
    <row r="56" spans="1:11" x14ac:dyDescent="0.3">
      <c r="A56" s="14">
        <v>45</v>
      </c>
      <c r="B56" s="237" t="s">
        <v>37</v>
      </c>
      <c r="C56" s="16" t="s">
        <v>12</v>
      </c>
      <c r="D56" s="185">
        <f>'Сб День 6 Нед 1'!L56+'Пт День 5 Нед 1'!K56+'Ср День 3 Нед 1'!I56+'Вт День 2 Нед 1'!L16+'Чт День 4 Нед 1'!L56+'Пн День 1 Нед 1'!L14</f>
        <v>2.1229000000000005</v>
      </c>
      <c r="E56" s="185">
        <f>'Сб День 6 Нед 1'!U56+'Пт День 5 Нед 1'!T56+'Ср День 3 Нед 1'!O56+'Вт День 2 Нед 1'!U16+'Чт День 4 Нед 1'!U56+'Пн День 1 Нед 1'!U14</f>
        <v>0.31330000000000002</v>
      </c>
      <c r="F56" s="185">
        <f>'Сб День 6 Нед 1'!X56+'Пт День 5 Нед 1'!W56+'Ср День 3 Нед 1'!R56+'Вт День 2 Нед 1'!X16+'Чт День 4 Нед 1'!X56+'Пн День 1 Нед 1'!X14</f>
        <v>0.45999999999999996</v>
      </c>
      <c r="G56" s="185">
        <f>'Сб День 6 Нед 1'!AB56+'Пт День 5 Нед 1'!AA56+'Ср День 3 Нед 1'!V56+'Вт День 2 Нед 1'!AB16+'Чт День 4 Нед 1'!AB56+'Пн День 1 Нед 1'!AB14</f>
        <v>4.2300000000000004E-2</v>
      </c>
      <c r="H56" s="37">
        <f>'Сб День 6 Нед 1'!AF56+'Пт День 5 Нед 1'!AE56+'Ср День 3 Нед 1'!Z56+'Вт День 2 Нед 1'!AF16+'Чт День 4 Нед 1'!AF56+'Пн День 1 Нед 1'!AF14</f>
        <v>0.1925</v>
      </c>
      <c r="I56" s="143">
        <f>'Сб День 6 Нед 1'!AL56+'Пт День 5 Нед 1'!AJ56+'Ср День 3 Нед 1'!AE56+'Вт День 2 Нед 1'!AK16+'Чт День 4 Нед 1'!AK56+'Пн День 1 Нед 1'!AL14</f>
        <v>0.77250000000000008</v>
      </c>
      <c r="J56" s="143">
        <f>'Сб День 6 Нед 1'!AR56+'Пт День 5 Нед 1'!AO56+'Ср День 3 Нед 1'!AK56+'Вт День 2 Нед 1'!AQ16+'Чт День 4 Нед 1'!AP56+'Пн День 1 Нед 1'!AR14</f>
        <v>0</v>
      </c>
      <c r="K56" s="179">
        <f t="shared" si="0"/>
        <v>3.9035000000000006</v>
      </c>
    </row>
    <row r="57" spans="1:11" x14ac:dyDescent="0.3">
      <c r="A57" s="14">
        <v>46</v>
      </c>
      <c r="B57" s="237" t="s">
        <v>38</v>
      </c>
      <c r="C57" s="16" t="s">
        <v>12</v>
      </c>
      <c r="D57" s="185">
        <f>'Сб День 6 Нед 1'!L57+'Пт День 5 Нед 1'!K57+'Ср День 3 Нед 1'!I57+'Вт День 2 Нед 1'!L17+'Чт День 4 Нед 1'!L57+'Пн День 1 Нед 1'!L15</f>
        <v>0.12685000000000002</v>
      </c>
      <c r="E57" s="185">
        <f>'Сб День 6 Нед 1'!U57+'Пт День 5 Нед 1'!T57+'Ср День 3 Нед 1'!O57+'Вт День 2 Нед 1'!U17+'Чт День 4 Нед 1'!U57+'Пн День 1 Нед 1'!U15</f>
        <v>2.0549999999999999E-2</v>
      </c>
      <c r="F57" s="185">
        <f>'Сб День 6 Нед 1'!X57+'Пт День 5 Нед 1'!W57+'Ср День 3 Нед 1'!R57+'Вт День 2 Нед 1'!X17+'Чт День 4 Нед 1'!X57+'Пн День 1 Нед 1'!X15</f>
        <v>0</v>
      </c>
      <c r="G57" s="185">
        <f>'Сб День 6 Нед 1'!AB57+'Пт День 5 Нед 1'!AA57+'Ср День 3 Нед 1'!V57+'Вт День 2 Нед 1'!AB17+'Чт День 4 Нед 1'!AB57+'Пн День 1 Нед 1'!AB15</f>
        <v>1.2999999999999999E-3</v>
      </c>
      <c r="H57" s="37">
        <f>'Сб День 6 Нед 1'!AF57+'Пт День 5 Нед 1'!AE57+'Ср День 3 Нед 1'!Z57+'Вт День 2 Нед 1'!AF17+'Чт День 4 Нед 1'!AF57+'Пн День 1 Нед 1'!AF15</f>
        <v>2.2699999999999998E-2</v>
      </c>
      <c r="I57" s="143">
        <f>'Сб День 6 Нед 1'!AL57+'Пт День 5 Нед 1'!AJ57+'Ср День 3 Нед 1'!AE57+'Вт День 2 Нед 1'!AK17+'Чт День 4 Нед 1'!AK57+'Пн День 1 Нед 1'!AL15</f>
        <v>8.3600000000000008E-2</v>
      </c>
      <c r="J57" s="143">
        <f>'Сб День 6 Нед 1'!AR57+'Пт День 5 Нед 1'!AO57+'Ср День 3 Нед 1'!AK57+'Вт День 2 Нед 1'!AQ17+'Чт День 4 Нед 1'!AP57+'Пн День 1 Нед 1'!AR15</f>
        <v>0</v>
      </c>
      <c r="K57" s="179">
        <f t="shared" si="0"/>
        <v>0.255</v>
      </c>
    </row>
    <row r="58" spans="1:11" x14ac:dyDescent="0.3">
      <c r="A58" s="14">
        <v>47</v>
      </c>
      <c r="B58" s="237" t="s">
        <v>14</v>
      </c>
      <c r="C58" s="16" t="s">
        <v>12</v>
      </c>
      <c r="D58" s="185" t="e">
        <f>'Сб День 6 Нед 1'!L58+'Пт День 5 Нед 1'!K58+'Ср День 3 Нед 1'!I58+'Вт День 2 Нед 1'!#REF!+'Чт День 4 Нед 1'!L58+'Пн День 1 Нед 1'!L16</f>
        <v>#REF!</v>
      </c>
      <c r="E58" s="185" t="e">
        <f>'Сб День 6 Нед 1'!U58+'Пт День 5 Нед 1'!T58+'Ср День 3 Нед 1'!O58+'Вт День 2 Нед 1'!#REF!+'Чт День 4 Нед 1'!U58+'Пн День 1 Нед 1'!U16</f>
        <v>#REF!</v>
      </c>
      <c r="F58" s="185" t="e">
        <f>'Сб День 6 Нед 1'!X58+'Пт День 5 Нед 1'!W58+'Ср День 3 Нед 1'!R58+'Вт День 2 Нед 1'!#REF!+'Чт День 4 Нед 1'!X58+'Пн День 1 Нед 1'!X16</f>
        <v>#REF!</v>
      </c>
      <c r="G58" s="185" t="e">
        <f>'Сб День 6 Нед 1'!AB58+'Пт День 5 Нед 1'!AA58+'Ср День 3 Нед 1'!V58+'Вт День 2 Нед 1'!#REF!+'Чт День 4 Нед 1'!AB58+'Пн День 1 Нед 1'!AB16</f>
        <v>#REF!</v>
      </c>
      <c r="H58" s="37" t="e">
        <f>'Сб День 6 Нед 1'!AF58+'Пт День 5 Нед 1'!AE58+'Ср День 3 Нед 1'!Z58+'Вт День 2 Нед 1'!#REF!+'Чт День 4 Нед 1'!AF58+'Пн День 1 Нед 1'!AF16</f>
        <v>#REF!</v>
      </c>
      <c r="I58" s="143" t="e">
        <f>'Сб День 6 Нед 1'!AL58+'Пт День 5 Нед 1'!AJ58+'Ср День 3 Нед 1'!AE58+'Вт День 2 Нед 1'!#REF!+'Чт День 4 Нед 1'!AK58+'Пн День 1 Нед 1'!AL16</f>
        <v>#REF!</v>
      </c>
      <c r="J58" s="143" t="e">
        <f>'Сб День 6 Нед 1'!AR58+'Пт День 5 Нед 1'!AO58+'Ср День 3 Нед 1'!AK58+'Вт День 2 Нед 1'!#REF!+'Чт День 4 Нед 1'!AP58+'Пн День 1 Нед 1'!AR16</f>
        <v>#REF!</v>
      </c>
      <c r="K58" s="179" t="e">
        <f t="shared" si="0"/>
        <v>#REF!</v>
      </c>
    </row>
    <row r="59" spans="1:11" ht="15" customHeight="1" x14ac:dyDescent="0.3">
      <c r="A59" s="14">
        <v>48</v>
      </c>
      <c r="B59" s="242" t="s">
        <v>187</v>
      </c>
      <c r="C59" s="16" t="s">
        <v>12</v>
      </c>
      <c r="D59" s="185" t="e">
        <f>'Сб День 6 Нед 1'!L59+'Пт День 5 Нед 1'!K59+'Ср День 3 Нед 1'!I59+'Вт День 2 Нед 1'!#REF!+'Чт День 4 Нед 1'!L59+'Пн День 1 Нед 1'!#REF!</f>
        <v>#REF!</v>
      </c>
      <c r="E59" s="185" t="e">
        <f>'Сб День 6 Нед 1'!U59+'Пт День 5 Нед 1'!T59+'Ср День 3 Нед 1'!O59+'Вт День 2 Нед 1'!#REF!+'Чт День 4 Нед 1'!U59+'Пн День 1 Нед 1'!#REF!</f>
        <v>#REF!</v>
      </c>
      <c r="F59" s="185" t="e">
        <f>'Сб День 6 Нед 1'!X59+'Пт День 5 Нед 1'!W59+'Ср День 3 Нед 1'!R59+'Вт День 2 Нед 1'!#REF!+'Чт День 4 Нед 1'!X59+'Пн День 1 Нед 1'!#REF!</f>
        <v>#REF!</v>
      </c>
      <c r="G59" s="185" t="e">
        <f>'Сб День 6 Нед 1'!AB59+'Пт День 5 Нед 1'!AA59+'Ср День 3 Нед 1'!V59+'Вт День 2 Нед 1'!#REF!+'Чт День 4 Нед 1'!AB59+'Пн День 1 Нед 1'!#REF!</f>
        <v>#REF!</v>
      </c>
      <c r="H59" s="37" t="e">
        <f>'Сб День 6 Нед 1'!AF59+'Пт День 5 Нед 1'!AE59+'Ср День 3 Нед 1'!Z59+'Вт День 2 Нед 1'!#REF!+'Чт День 4 Нед 1'!AF59+'Пн День 1 Нед 1'!#REF!</f>
        <v>#REF!</v>
      </c>
      <c r="I59" s="143" t="e">
        <f>'Сб День 6 Нед 1'!AL59+'Пт День 5 Нед 1'!AJ59+'Ср День 3 Нед 1'!AE59+'Вт День 2 Нед 1'!#REF!+'Чт День 4 Нед 1'!AK59+'Пн День 1 Нед 1'!#REF!</f>
        <v>#REF!</v>
      </c>
      <c r="J59" s="143" t="e">
        <f>'Сб День 6 Нед 1'!AR59+'Пт День 5 Нед 1'!AO59+'Ср День 3 Нед 1'!AK59+'Вт День 2 Нед 1'!#REF!+'Чт День 4 Нед 1'!AP59+'Пн День 1 Нед 1'!#REF!</f>
        <v>#REF!</v>
      </c>
      <c r="K59" s="179" t="e">
        <f t="shared" si="0"/>
        <v>#REF!</v>
      </c>
    </row>
    <row r="60" spans="1:11" ht="15" customHeight="1" x14ac:dyDescent="0.3">
      <c r="A60" s="14">
        <v>49</v>
      </c>
      <c r="B60" s="242" t="s">
        <v>188</v>
      </c>
      <c r="C60" s="16" t="s">
        <v>12</v>
      </c>
      <c r="D60" s="185" t="e">
        <f>'Сб День 6 Нед 1'!L60+'Пт День 5 Нед 1'!K60+'Ср День 3 Нед 1'!I60+'Вт День 2 Нед 1'!#REF!+'Чт День 4 Нед 1'!L60+'Пн День 1 Нед 1'!#REF!</f>
        <v>#REF!</v>
      </c>
      <c r="E60" s="185" t="e">
        <f>'Сб День 6 Нед 1'!U60+'Пт День 5 Нед 1'!T60+'Ср День 3 Нед 1'!O60+'Вт День 2 Нед 1'!#REF!+'Чт День 4 Нед 1'!U60+'Пн День 1 Нед 1'!#REF!</f>
        <v>#REF!</v>
      </c>
      <c r="F60" s="185" t="e">
        <f>'Сб День 6 Нед 1'!X60+'Пт День 5 Нед 1'!W60+'Ср День 3 Нед 1'!R60+'Вт День 2 Нед 1'!#REF!+'Чт День 4 Нед 1'!X60+'Пн День 1 Нед 1'!#REF!</f>
        <v>#REF!</v>
      </c>
      <c r="G60" s="185" t="e">
        <f>'Сб День 6 Нед 1'!AB60+'Пт День 5 Нед 1'!AA60+'Ср День 3 Нед 1'!V60+'Вт День 2 Нед 1'!#REF!+'Чт День 4 Нед 1'!AB60+'Пн День 1 Нед 1'!#REF!</f>
        <v>#REF!</v>
      </c>
      <c r="H60" s="37" t="e">
        <f>'Сб День 6 Нед 1'!AF60+'Пт День 5 Нед 1'!AE60+'Ср День 3 Нед 1'!Z60+'Вт День 2 Нед 1'!#REF!+'Чт День 4 Нед 1'!AF60+'Пн День 1 Нед 1'!#REF!</f>
        <v>#REF!</v>
      </c>
      <c r="I60" s="143" t="e">
        <f>'Сб День 6 Нед 1'!AL60+'Пт День 5 Нед 1'!AJ60+'Ср День 3 Нед 1'!AE60+'Вт День 2 Нед 1'!#REF!+'Чт День 4 Нед 1'!AK60+'Пн День 1 Нед 1'!#REF!</f>
        <v>#REF!</v>
      </c>
      <c r="J60" s="143" t="e">
        <f>'Сб День 6 Нед 1'!AR60+'Пт День 5 Нед 1'!AO60+'Ср День 3 Нед 1'!AK60+'Вт День 2 Нед 1'!#REF!+'Чт День 4 Нед 1'!AP60+'Пн День 1 Нед 1'!#REF!</f>
        <v>#REF!</v>
      </c>
      <c r="K60" s="179" t="e">
        <f t="shared" si="0"/>
        <v>#REF!</v>
      </c>
    </row>
    <row r="61" spans="1:11" x14ac:dyDescent="0.3">
      <c r="A61" s="6"/>
      <c r="B61" s="268" t="s">
        <v>51</v>
      </c>
      <c r="C61" s="7"/>
      <c r="D61" s="185"/>
      <c r="E61" s="185"/>
      <c r="F61" s="185"/>
      <c r="G61" s="185"/>
      <c r="H61" s="37"/>
      <c r="I61" s="143"/>
      <c r="J61" s="143"/>
      <c r="K61" s="179"/>
    </row>
    <row r="62" spans="1:11" ht="15" customHeight="1" x14ac:dyDescent="0.3">
      <c r="A62" s="66">
        <v>50</v>
      </c>
      <c r="B62" s="238" t="s">
        <v>52</v>
      </c>
      <c r="C62" s="19" t="s">
        <v>12</v>
      </c>
      <c r="D62" s="185" t="e">
        <f>'Сб День 6 Нед 1'!L62+'Пт День 5 Нед 1'!K62+'Ср День 3 Нед 1'!I62+'Вт День 2 Нед 1'!#REF!+'Чт День 4 Нед 1'!L62+'Пн День 1 Нед 1'!#REF!</f>
        <v>#REF!</v>
      </c>
      <c r="E62" s="185" t="e">
        <f>'Сб День 6 Нед 1'!U62+'Пт День 5 Нед 1'!T62+'Ср День 3 Нед 1'!O62+'Вт День 2 Нед 1'!#REF!+'Чт День 4 Нед 1'!U62+'Пн День 1 Нед 1'!#REF!</f>
        <v>#REF!</v>
      </c>
      <c r="F62" s="185" t="e">
        <f>'Сб День 6 Нед 1'!X62+'Пт День 5 Нед 1'!W62+'Ср День 3 Нед 1'!R62+'Вт День 2 Нед 1'!#REF!+'Чт День 4 Нед 1'!X62+'Пн День 1 Нед 1'!#REF!</f>
        <v>#REF!</v>
      </c>
      <c r="G62" s="185" t="e">
        <f>'Сб День 6 Нед 1'!AB62+'Пт День 5 Нед 1'!AA62+'Ср День 3 Нед 1'!V62+'Вт День 2 Нед 1'!#REF!+'Чт День 4 Нед 1'!AB62+'Пн День 1 Нед 1'!#REF!</f>
        <v>#REF!</v>
      </c>
      <c r="H62" s="37" t="e">
        <f>'Сб День 6 Нед 1'!AF62+'Пт День 5 Нед 1'!AE62+'Ср День 3 Нед 1'!Z62+'Вт День 2 Нед 1'!#REF!+'Чт День 4 Нед 1'!AF62+'Пн День 1 Нед 1'!#REF!</f>
        <v>#REF!</v>
      </c>
      <c r="I62" s="143" t="e">
        <f>'Сб День 6 Нед 1'!AL62+'Пт День 5 Нед 1'!AJ62+'Ср День 3 Нед 1'!AE62+'Вт День 2 Нед 1'!#REF!+'Чт День 4 Нед 1'!AK62+'Пн День 1 Нед 1'!#REF!</f>
        <v>#REF!</v>
      </c>
      <c r="J62" s="143" t="e">
        <f>'Сб День 6 Нед 1'!AR62+'Пт День 5 Нед 1'!AO62+'Ср День 3 Нед 1'!AK62+'Вт День 2 Нед 1'!#REF!+'Чт День 4 Нед 1'!AP62+'Пн День 1 Нед 1'!#REF!</f>
        <v>#REF!</v>
      </c>
      <c r="K62" s="179" t="e">
        <f t="shared" si="0"/>
        <v>#REF!</v>
      </c>
    </row>
    <row r="63" spans="1:11" ht="15" customHeight="1" x14ac:dyDescent="0.3">
      <c r="A63" s="66">
        <v>51</v>
      </c>
      <c r="B63" s="238" t="s">
        <v>189</v>
      </c>
      <c r="C63" s="19" t="s">
        <v>12</v>
      </c>
      <c r="D63" s="185" t="e">
        <f>'Сб День 6 Нед 1'!L63+'Пт День 5 Нед 1'!K63+'Ср День 3 Нед 1'!I63+'Вт День 2 Нед 1'!#REF!+'Чт День 4 Нед 1'!L63+'Пн День 1 Нед 1'!#REF!</f>
        <v>#REF!</v>
      </c>
      <c r="E63" s="185" t="e">
        <f>'Сб День 6 Нед 1'!U63+'Пт День 5 Нед 1'!T63+'Ср День 3 Нед 1'!O63+'Вт День 2 Нед 1'!#REF!+'Чт День 4 Нед 1'!U63+'Пн День 1 Нед 1'!#REF!</f>
        <v>#REF!</v>
      </c>
      <c r="F63" s="185" t="e">
        <f>'Сб День 6 Нед 1'!X63+'Пт День 5 Нед 1'!W63+'Ср День 3 Нед 1'!R63+'Вт День 2 Нед 1'!#REF!+'Чт День 4 Нед 1'!X63+'Пн День 1 Нед 1'!#REF!</f>
        <v>#REF!</v>
      </c>
      <c r="G63" s="185" t="e">
        <f>'Сб День 6 Нед 1'!AB63+'Пт День 5 Нед 1'!AA63+'Ср День 3 Нед 1'!V63+'Вт День 2 Нед 1'!#REF!+'Чт День 4 Нед 1'!AB63+'Пн День 1 Нед 1'!#REF!</f>
        <v>#REF!</v>
      </c>
      <c r="H63" s="37" t="e">
        <f>'Сб День 6 Нед 1'!AF63+'Пт День 5 Нед 1'!AE63+'Ср День 3 Нед 1'!Z63+'Вт День 2 Нед 1'!#REF!+'Чт День 4 Нед 1'!AF63+'Пн День 1 Нед 1'!#REF!</f>
        <v>#REF!</v>
      </c>
      <c r="I63" s="143" t="e">
        <f>'Сб День 6 Нед 1'!AL63+'Пт День 5 Нед 1'!AJ63+'Ср День 3 Нед 1'!AE63+'Вт День 2 Нед 1'!#REF!+'Чт День 4 Нед 1'!AK63+'Пн День 1 Нед 1'!#REF!</f>
        <v>#REF!</v>
      </c>
      <c r="J63" s="143" t="e">
        <f>'Сб День 6 Нед 1'!AR63+'Пт День 5 Нед 1'!AO63+'Ср День 3 Нед 1'!AK63+'Вт День 2 Нед 1'!#REF!+'Чт День 4 Нед 1'!AP63+'Пн День 1 Нед 1'!#REF!</f>
        <v>#REF!</v>
      </c>
      <c r="K63" s="179" t="e">
        <f t="shared" si="0"/>
        <v>#REF!</v>
      </c>
    </row>
    <row r="64" spans="1:11" ht="15" customHeight="1" x14ac:dyDescent="0.3">
      <c r="A64" s="66">
        <v>52</v>
      </c>
      <c r="B64" s="238" t="s">
        <v>101</v>
      </c>
      <c r="C64" s="19" t="s">
        <v>12</v>
      </c>
      <c r="D64" s="185" t="e">
        <f>'Сб День 6 Нед 1'!L64+'Пт День 5 Нед 1'!K64+'Ср День 3 Нед 1'!I64+'Вт День 2 Нед 1'!#REF!+'Чт День 4 Нед 1'!L64+'Пн День 1 Нед 1'!#REF!</f>
        <v>#REF!</v>
      </c>
      <c r="E64" s="185" t="e">
        <f>'Сб День 6 Нед 1'!U64+'Пт День 5 Нед 1'!T64+'Ср День 3 Нед 1'!O64+'Вт День 2 Нед 1'!#REF!+'Чт День 4 Нед 1'!U64+'Пн День 1 Нед 1'!#REF!</f>
        <v>#REF!</v>
      </c>
      <c r="F64" s="185" t="e">
        <f>'Сб День 6 Нед 1'!X64+'Пт День 5 Нед 1'!W64+'Ср День 3 Нед 1'!R64+'Вт День 2 Нед 1'!#REF!+'Чт День 4 Нед 1'!X64+'Пн День 1 Нед 1'!#REF!</f>
        <v>#REF!</v>
      </c>
      <c r="G64" s="185" t="e">
        <f>'Сб День 6 Нед 1'!AB64+'Пт День 5 Нед 1'!AA64+'Ср День 3 Нед 1'!V64+'Вт День 2 Нед 1'!#REF!+'Чт День 4 Нед 1'!AB64+'Пн День 1 Нед 1'!#REF!</f>
        <v>#REF!</v>
      </c>
      <c r="H64" s="37" t="e">
        <f>'Сб День 6 Нед 1'!AF64+'Пт День 5 Нед 1'!AE64+'Ср День 3 Нед 1'!Z64+'Вт День 2 Нед 1'!#REF!+'Чт День 4 Нед 1'!AF64+'Пн День 1 Нед 1'!#REF!</f>
        <v>#REF!</v>
      </c>
      <c r="I64" s="143" t="e">
        <f>'Сб День 6 Нед 1'!AL64+'Пт День 5 Нед 1'!AJ64+'Ср День 3 Нед 1'!AE64+'Вт День 2 Нед 1'!#REF!+'Чт День 4 Нед 1'!AK64+'Пн День 1 Нед 1'!#REF!</f>
        <v>#REF!</v>
      </c>
      <c r="J64" s="143" t="e">
        <f>'Сб День 6 Нед 1'!AR64+'Пт День 5 Нед 1'!AO64+'Ср День 3 Нед 1'!AK64+'Вт День 2 Нед 1'!#REF!+'Чт День 4 Нед 1'!AP64+'Пн День 1 Нед 1'!#REF!</f>
        <v>#REF!</v>
      </c>
      <c r="K64" s="179" t="e">
        <f t="shared" si="0"/>
        <v>#REF!</v>
      </c>
    </row>
    <row r="65" spans="1:11" ht="15" customHeight="1" x14ac:dyDescent="0.3">
      <c r="A65" s="66">
        <v>53</v>
      </c>
      <c r="B65" s="238" t="s">
        <v>215</v>
      </c>
      <c r="C65" s="19" t="s">
        <v>12</v>
      </c>
      <c r="D65" s="185" t="e">
        <f>'Сб День 6 Нед 1'!L65+'Пт День 5 Нед 1'!K65+'Ср День 3 Нед 1'!I65+'Вт День 2 Нед 1'!#REF!+'Чт День 4 Нед 1'!L65+'Пн День 1 Нед 1'!L17</f>
        <v>#REF!</v>
      </c>
      <c r="E65" s="185" t="e">
        <f>'Сб День 6 Нед 1'!U65+'Пт День 5 Нед 1'!T65+'Ср День 3 Нед 1'!O65+'Вт День 2 Нед 1'!#REF!+'Чт День 4 Нед 1'!U65+'Пн День 1 Нед 1'!U17</f>
        <v>#REF!</v>
      </c>
      <c r="F65" s="185" t="e">
        <f>'Сб День 6 Нед 1'!X65+'Пт День 5 Нед 1'!W65+'Ср День 3 Нед 1'!R65+'Вт День 2 Нед 1'!#REF!+'Чт День 4 Нед 1'!X65+'Пн День 1 Нед 1'!X17</f>
        <v>#REF!</v>
      </c>
      <c r="G65" s="185" t="e">
        <f>'Сб День 6 Нед 1'!AB65+'Пт День 5 Нед 1'!AA65+'Ср День 3 Нед 1'!V65+'Вт День 2 Нед 1'!#REF!+'Чт День 4 Нед 1'!AB65+'Пн День 1 Нед 1'!AB17</f>
        <v>#REF!</v>
      </c>
      <c r="H65" s="37" t="e">
        <f>'Сб День 6 Нед 1'!AF65+'Пт День 5 Нед 1'!AE65+'Ср День 3 Нед 1'!Z65+'Вт День 2 Нед 1'!#REF!+'Чт День 4 Нед 1'!AF65+'Пн День 1 Нед 1'!AF17</f>
        <v>#REF!</v>
      </c>
      <c r="I65" s="143" t="e">
        <f>'Сб День 6 Нед 1'!AL65+'Пт День 5 Нед 1'!AJ65+'Ср День 3 Нед 1'!AE65+'Вт День 2 Нед 1'!#REF!+'Чт День 4 Нед 1'!AK65+'Пн День 1 Нед 1'!AL17</f>
        <v>#REF!</v>
      </c>
      <c r="J65" s="143" t="e">
        <f>'Сб День 6 Нед 1'!AR65+'Пт День 5 Нед 1'!AO65+'Ср День 3 Нед 1'!AK65+'Вт День 2 Нед 1'!#REF!+'Чт День 4 Нед 1'!AP65+'Пн День 1 Нед 1'!AR17</f>
        <v>#REF!</v>
      </c>
      <c r="K65" s="179" t="e">
        <f t="shared" si="0"/>
        <v>#REF!</v>
      </c>
    </row>
    <row r="66" spans="1:11" ht="15" customHeight="1" x14ac:dyDescent="0.3">
      <c r="A66" s="66">
        <v>54</v>
      </c>
      <c r="B66" s="237" t="s">
        <v>91</v>
      </c>
      <c r="C66" s="24" t="s">
        <v>12</v>
      </c>
      <c r="D66" s="185" t="e">
        <f>'Сб День 6 Нед 1'!L66+'Пт День 5 Нед 1'!K66+'Ср День 3 Нед 1'!I66+'Вт День 2 Нед 1'!#REF!+'Чт День 4 Нед 1'!L66+'Пн День 1 Нед 1'!#REF!</f>
        <v>#REF!</v>
      </c>
      <c r="E66" s="185" t="e">
        <f>'Сб День 6 Нед 1'!U66+'Пт День 5 Нед 1'!T66+'Ср День 3 Нед 1'!O66+'Вт День 2 Нед 1'!#REF!+'Чт День 4 Нед 1'!U66+'Пн День 1 Нед 1'!#REF!</f>
        <v>#REF!</v>
      </c>
      <c r="F66" s="185" t="e">
        <f>'Сб День 6 Нед 1'!X66+'Пт День 5 Нед 1'!W66+'Ср День 3 Нед 1'!R66+'Вт День 2 Нед 1'!#REF!+'Чт День 4 Нед 1'!X66+'Пн День 1 Нед 1'!#REF!</f>
        <v>#REF!</v>
      </c>
      <c r="G66" s="185" t="e">
        <f>'Сб День 6 Нед 1'!AB66+'Пт День 5 Нед 1'!AA66+'Ср День 3 Нед 1'!V66+'Вт День 2 Нед 1'!#REF!+'Чт День 4 Нед 1'!AB66+'Пн День 1 Нед 1'!#REF!</f>
        <v>#REF!</v>
      </c>
      <c r="H66" s="37" t="e">
        <f>'Сб День 6 Нед 1'!AF66+'Пт День 5 Нед 1'!AE66+'Ср День 3 Нед 1'!Z66+'Вт День 2 Нед 1'!#REF!+'Чт День 4 Нед 1'!AF66+'Пн День 1 Нед 1'!#REF!</f>
        <v>#REF!</v>
      </c>
      <c r="I66" s="143" t="e">
        <f>'Сб День 6 Нед 1'!AL66+'Пт День 5 Нед 1'!AJ66+'Ср День 3 Нед 1'!AE66+'Вт День 2 Нед 1'!#REF!+'Чт День 4 Нед 1'!AK66+'Пн День 1 Нед 1'!#REF!</f>
        <v>#REF!</v>
      </c>
      <c r="J66" s="143" t="e">
        <f>'Сб День 6 Нед 1'!AR66+'Пт День 5 Нед 1'!AO66+'Ср День 3 Нед 1'!AK66+'Вт День 2 Нед 1'!#REF!+'Чт День 4 Нед 1'!AP66+'Пн День 1 Нед 1'!#REF!</f>
        <v>#REF!</v>
      </c>
      <c r="K66" s="179" t="e">
        <f t="shared" si="0"/>
        <v>#REF!</v>
      </c>
    </row>
    <row r="67" spans="1:11" x14ac:dyDescent="0.3">
      <c r="A67" s="66">
        <v>55</v>
      </c>
      <c r="B67" s="49" t="s">
        <v>122</v>
      </c>
      <c r="C67" s="54" t="s">
        <v>12</v>
      </c>
      <c r="D67" s="185" t="e">
        <f>'Сб День 6 Нед 1'!L67+'Пт День 5 Нед 1'!K67+'Ср День 3 Нед 1'!I67+'Вт День 2 Нед 1'!#REF!+'Чт День 4 Нед 1'!L67+'Пн День 1 Нед 1'!#REF!</f>
        <v>#REF!</v>
      </c>
      <c r="E67" s="185" t="e">
        <f>'Сб День 6 Нед 1'!U67+'Пт День 5 Нед 1'!T67+'Ср День 3 Нед 1'!O67+'Вт День 2 Нед 1'!#REF!+'Чт День 4 Нед 1'!U67+'Пн День 1 Нед 1'!#REF!</f>
        <v>#REF!</v>
      </c>
      <c r="F67" s="185" t="e">
        <f>'Сб День 6 Нед 1'!X67+'Пт День 5 Нед 1'!W67+'Ср День 3 Нед 1'!R67+'Вт День 2 Нед 1'!#REF!+'Чт День 4 Нед 1'!X67+'Пн День 1 Нед 1'!#REF!</f>
        <v>#REF!</v>
      </c>
      <c r="G67" s="185" t="e">
        <f>'Сб День 6 Нед 1'!AB67+'Пт День 5 Нед 1'!AA67+'Ср День 3 Нед 1'!V67+'Вт День 2 Нед 1'!#REF!+'Чт День 4 Нед 1'!AB67+'Пн День 1 Нед 1'!#REF!</f>
        <v>#REF!</v>
      </c>
      <c r="H67" s="37" t="e">
        <f>'Сб День 6 Нед 1'!AF67+'Пт День 5 Нед 1'!AE67+'Ср День 3 Нед 1'!Z67+'Вт День 2 Нед 1'!#REF!+'Чт День 4 Нед 1'!AF67+'Пн День 1 Нед 1'!#REF!</f>
        <v>#REF!</v>
      </c>
      <c r="I67" s="143" t="e">
        <f>'Сб День 6 Нед 1'!AL67+'Пт День 5 Нед 1'!AJ67+'Ср День 3 Нед 1'!AE67+'Вт День 2 Нед 1'!#REF!+'Чт День 4 Нед 1'!AK67+'Пн День 1 Нед 1'!#REF!</f>
        <v>#REF!</v>
      </c>
      <c r="J67" s="143" t="e">
        <f>'Сб День 6 Нед 1'!AR67+'Пт День 5 Нед 1'!AO67+'Ср День 3 Нед 1'!AK67+'Вт День 2 Нед 1'!#REF!+'Чт День 4 Нед 1'!AP67+'Пн День 1 Нед 1'!#REF!</f>
        <v>#REF!</v>
      </c>
      <c r="K67" s="179" t="e">
        <f t="shared" si="0"/>
        <v>#REF!</v>
      </c>
    </row>
    <row r="68" spans="1:11" ht="15" customHeight="1" x14ac:dyDescent="0.3">
      <c r="A68" s="66">
        <v>56</v>
      </c>
      <c r="B68" s="238" t="s">
        <v>53</v>
      </c>
      <c r="C68" s="19" t="s">
        <v>12</v>
      </c>
      <c r="D68" s="185" t="e">
        <f>'Сб День 6 Нед 1'!L68+'Пт День 5 Нед 1'!K68+'Ср День 3 Нед 1'!I68+'Вт День 2 Нед 1'!#REF!+'Чт День 4 Нед 1'!L68+'Пн День 1 Нед 1'!#REF!</f>
        <v>#REF!</v>
      </c>
      <c r="E68" s="185" t="e">
        <f>'Сб День 6 Нед 1'!U68+'Пт День 5 Нед 1'!T68+'Ср День 3 Нед 1'!O68+'Вт День 2 Нед 1'!#REF!+'Чт День 4 Нед 1'!U68+'Пн День 1 Нед 1'!#REF!</f>
        <v>#REF!</v>
      </c>
      <c r="F68" s="185" t="e">
        <f>'Сб День 6 Нед 1'!X68+'Пт День 5 Нед 1'!W68+'Ср День 3 Нед 1'!R68+'Вт День 2 Нед 1'!#REF!+'Чт День 4 Нед 1'!X68+'Пн День 1 Нед 1'!#REF!</f>
        <v>#REF!</v>
      </c>
      <c r="G68" s="185" t="e">
        <f>'Сб День 6 Нед 1'!AB68+'Пт День 5 Нед 1'!AA68+'Ср День 3 Нед 1'!V68+'Вт День 2 Нед 1'!#REF!+'Чт День 4 Нед 1'!AB68+'Пн День 1 Нед 1'!#REF!</f>
        <v>#REF!</v>
      </c>
      <c r="H68" s="37" t="e">
        <f>'Сб День 6 Нед 1'!AF68+'Пт День 5 Нед 1'!AE68+'Ср День 3 Нед 1'!Z68+'Вт День 2 Нед 1'!#REF!+'Чт День 4 Нед 1'!AF68+'Пн День 1 Нед 1'!#REF!</f>
        <v>#REF!</v>
      </c>
      <c r="I68" s="143" t="e">
        <f>'Сб День 6 Нед 1'!AL68+'Пт День 5 Нед 1'!AJ68+'Ср День 3 Нед 1'!AE68+'Вт День 2 Нед 1'!#REF!+'Чт День 4 Нед 1'!AK68+'Пн День 1 Нед 1'!#REF!</f>
        <v>#REF!</v>
      </c>
      <c r="J68" s="143" t="e">
        <f>'Сб День 6 Нед 1'!AR68+'Пт День 5 Нед 1'!AO68+'Ср День 3 Нед 1'!AK68+'Вт День 2 Нед 1'!#REF!+'Чт День 4 Нед 1'!AP68+'Пн День 1 Нед 1'!#REF!</f>
        <v>#REF!</v>
      </c>
      <c r="K68" s="179" t="e">
        <f t="shared" si="0"/>
        <v>#REF!</v>
      </c>
    </row>
    <row r="69" spans="1:11" ht="15" customHeight="1" x14ac:dyDescent="0.3">
      <c r="A69" s="66">
        <v>57</v>
      </c>
      <c r="B69" s="237" t="s">
        <v>54</v>
      </c>
      <c r="C69" s="16" t="s">
        <v>12</v>
      </c>
      <c r="D69" s="185" t="e">
        <f>'Сб День 6 Нед 1'!L69+'Пт День 5 Нед 1'!K69+'Ср День 3 Нед 1'!I69+'Вт День 2 Нед 1'!#REF!+'Чт День 4 Нед 1'!L69+'Пн День 1 Нед 1'!L18</f>
        <v>#REF!</v>
      </c>
      <c r="E69" s="185" t="e">
        <f>'Сб День 6 Нед 1'!U69+'Пт День 5 Нед 1'!T69+'Ср День 3 Нед 1'!O69+'Вт День 2 Нед 1'!#REF!+'Чт День 4 Нед 1'!U69+'Пн День 1 Нед 1'!U18</f>
        <v>#REF!</v>
      </c>
      <c r="F69" s="185" t="e">
        <f>'Сб День 6 Нед 1'!X69+'Пт День 5 Нед 1'!W69+'Ср День 3 Нед 1'!R69+'Вт День 2 Нед 1'!#REF!+'Чт День 4 Нед 1'!X69+'Пн День 1 Нед 1'!X18</f>
        <v>#REF!</v>
      </c>
      <c r="G69" s="185" t="e">
        <f>'Сб День 6 Нед 1'!AB69+'Пт День 5 Нед 1'!AA69+'Ср День 3 Нед 1'!V69+'Вт День 2 Нед 1'!#REF!+'Чт День 4 Нед 1'!AB69+'Пн День 1 Нед 1'!AB18</f>
        <v>#REF!</v>
      </c>
      <c r="H69" s="37" t="e">
        <f>'Сб День 6 Нед 1'!AF69+'Пт День 5 Нед 1'!AE69+'Ср День 3 Нед 1'!Z69+'Вт День 2 Нед 1'!#REF!+'Чт День 4 Нед 1'!AF69+'Пн День 1 Нед 1'!AF18</f>
        <v>#REF!</v>
      </c>
      <c r="I69" s="143" t="e">
        <f>'Сб День 6 Нед 1'!AL69+'Пт День 5 Нед 1'!AJ69+'Ср День 3 Нед 1'!AE69+'Вт День 2 Нед 1'!#REF!+'Чт День 4 Нед 1'!AK69+'Пн День 1 Нед 1'!AL18</f>
        <v>#REF!</v>
      </c>
      <c r="J69" s="143" t="e">
        <f>'Сб День 6 Нед 1'!AR69+'Пт День 5 Нед 1'!AO69+'Ср День 3 Нед 1'!AK69+'Вт День 2 Нед 1'!#REF!+'Чт День 4 Нед 1'!AP69+'Пн День 1 Нед 1'!AR18</f>
        <v>#REF!</v>
      </c>
      <c r="K69" s="179" t="e">
        <f t="shared" si="0"/>
        <v>#REF!</v>
      </c>
    </row>
    <row r="70" spans="1:11" ht="15" customHeight="1" x14ac:dyDescent="0.3">
      <c r="A70" s="66">
        <v>58</v>
      </c>
      <c r="B70" s="237" t="s">
        <v>55</v>
      </c>
      <c r="C70" s="16" t="s">
        <v>12</v>
      </c>
      <c r="D70" s="185" t="e">
        <f>'Сб День 6 Нед 1'!L70+'Пт День 5 Нед 1'!K70+'Ср День 3 Нед 1'!I70+'Вт День 2 Нед 1'!#REF!+'Чт День 4 Нед 1'!L70+'Пн День 1 Нед 1'!#REF!</f>
        <v>#REF!</v>
      </c>
      <c r="E70" s="185" t="e">
        <f>'Сб День 6 Нед 1'!U70+'Пт День 5 Нед 1'!T70+'Ср День 3 Нед 1'!O70+'Вт День 2 Нед 1'!#REF!+'Чт День 4 Нед 1'!U70+'Пн День 1 Нед 1'!#REF!</f>
        <v>#REF!</v>
      </c>
      <c r="F70" s="185" t="e">
        <f>'Сб День 6 Нед 1'!X70+'Пт День 5 Нед 1'!W70+'Ср День 3 Нед 1'!R70+'Вт День 2 Нед 1'!#REF!+'Чт День 4 Нед 1'!X70+'Пн День 1 Нед 1'!#REF!</f>
        <v>#REF!</v>
      </c>
      <c r="G70" s="185" t="e">
        <f>'Сб День 6 Нед 1'!AB70+'Пт День 5 Нед 1'!AA70+'Ср День 3 Нед 1'!V70+'Вт День 2 Нед 1'!#REF!+'Чт День 4 Нед 1'!AB70+'Пн День 1 Нед 1'!#REF!</f>
        <v>#REF!</v>
      </c>
      <c r="H70" s="37" t="e">
        <f>'Сб День 6 Нед 1'!AF70+'Пт День 5 Нед 1'!AE70+'Ср День 3 Нед 1'!Z70+'Вт День 2 Нед 1'!#REF!+'Чт День 4 Нед 1'!AF70+'Пн День 1 Нед 1'!#REF!</f>
        <v>#REF!</v>
      </c>
      <c r="I70" s="143" t="e">
        <f>'Сб День 6 Нед 1'!AL70+'Пт День 5 Нед 1'!AJ70+'Ср День 3 Нед 1'!AE70+'Вт День 2 Нед 1'!#REF!+'Чт День 4 Нед 1'!AK70+'Пн День 1 Нед 1'!#REF!</f>
        <v>#REF!</v>
      </c>
      <c r="J70" s="143" t="e">
        <f>'Сб День 6 Нед 1'!AR70+'Пт День 5 Нед 1'!AO70+'Ср День 3 Нед 1'!AK70+'Вт День 2 Нед 1'!#REF!+'Чт День 4 Нед 1'!AP70+'Пн День 1 Нед 1'!#REF!</f>
        <v>#REF!</v>
      </c>
      <c r="K70" s="179" t="e">
        <f t="shared" si="0"/>
        <v>#REF!</v>
      </c>
    </row>
    <row r="71" spans="1:11" x14ac:dyDescent="0.3">
      <c r="A71" s="66">
        <v>59</v>
      </c>
      <c r="B71" s="237" t="s">
        <v>56</v>
      </c>
      <c r="C71" s="16" t="s">
        <v>12</v>
      </c>
      <c r="D71" s="185" t="e">
        <f>'Сб День 6 Нед 1'!L71+'Пт День 5 Нед 1'!K71+'Ср День 3 Нед 1'!I71+'Вт День 2 Нед 1'!L18+'Чт День 4 Нед 1'!L71+'Пн День 1 Нед 1'!#REF!</f>
        <v>#REF!</v>
      </c>
      <c r="E71" s="185" t="e">
        <f>'Сб День 6 Нед 1'!U71+'Пт День 5 Нед 1'!T71+'Ср День 3 Нед 1'!O71+'Вт День 2 Нед 1'!U18+'Чт День 4 Нед 1'!U71+'Пн День 1 Нед 1'!#REF!</f>
        <v>#REF!</v>
      </c>
      <c r="F71" s="185" t="e">
        <f>'Сб День 6 Нед 1'!X71+'Пт День 5 Нед 1'!W71+'Ср День 3 Нед 1'!R71+'Вт День 2 Нед 1'!X18+'Чт День 4 Нед 1'!X71+'Пн День 1 Нед 1'!#REF!</f>
        <v>#REF!</v>
      </c>
      <c r="G71" s="185" t="e">
        <f>'Сб День 6 Нед 1'!AB71+'Пт День 5 Нед 1'!AA71+'Ср День 3 Нед 1'!V71+'Вт День 2 Нед 1'!AB18+'Чт День 4 Нед 1'!AB71+'Пн День 1 Нед 1'!#REF!</f>
        <v>#REF!</v>
      </c>
      <c r="H71" s="37" t="e">
        <f>'Сб День 6 Нед 1'!AF71+'Пт День 5 Нед 1'!AE71+'Ср День 3 Нед 1'!Z71+'Вт День 2 Нед 1'!AF18+'Чт День 4 Нед 1'!AF71+'Пн День 1 Нед 1'!#REF!</f>
        <v>#REF!</v>
      </c>
      <c r="I71" s="143" t="e">
        <f>'Сб День 6 Нед 1'!AL71+'Пт День 5 Нед 1'!AJ71+'Ср День 3 Нед 1'!AE71+'Вт День 2 Нед 1'!AK18+'Чт День 4 Нед 1'!AK71+'Пн День 1 Нед 1'!#REF!</f>
        <v>#REF!</v>
      </c>
      <c r="J71" s="143" t="e">
        <f>'Сб День 6 Нед 1'!AR71+'Пт День 5 Нед 1'!AO71+'Ср День 3 Нед 1'!AK71+'Вт День 2 Нед 1'!AQ18+'Чт День 4 Нед 1'!AP71+'Пн День 1 Нед 1'!#REF!</f>
        <v>#REF!</v>
      </c>
      <c r="K71" s="179" t="e">
        <f t="shared" si="0"/>
        <v>#REF!</v>
      </c>
    </row>
    <row r="72" spans="1:11" ht="15" customHeight="1" x14ac:dyDescent="0.3">
      <c r="A72" s="66">
        <v>60</v>
      </c>
      <c r="B72" s="49" t="s">
        <v>108</v>
      </c>
      <c r="C72" s="54" t="s">
        <v>12</v>
      </c>
      <c r="D72" s="185" t="e">
        <f>'Сб День 6 Нед 1'!L72+'Пт День 5 Нед 1'!K72+'Ср День 3 Нед 1'!I72+'Вт День 2 Нед 1'!#REF!+'Чт День 4 Нед 1'!L72+'Пн День 1 Нед 1'!#REF!</f>
        <v>#REF!</v>
      </c>
      <c r="E72" s="185" t="e">
        <f>'Сб День 6 Нед 1'!U72+'Пт День 5 Нед 1'!T72+'Ср День 3 Нед 1'!O72+'Вт День 2 Нед 1'!#REF!+'Чт День 4 Нед 1'!U72+'Пн День 1 Нед 1'!#REF!</f>
        <v>#REF!</v>
      </c>
      <c r="F72" s="185" t="e">
        <f>'Сб День 6 Нед 1'!X72+'Пт День 5 Нед 1'!W72+'Ср День 3 Нед 1'!R72+'Вт День 2 Нед 1'!#REF!+'Чт День 4 Нед 1'!X72+'Пн День 1 Нед 1'!#REF!</f>
        <v>#REF!</v>
      </c>
      <c r="G72" s="185" t="e">
        <f>'Сб День 6 Нед 1'!AB72+'Пт День 5 Нед 1'!AA72+'Ср День 3 Нед 1'!V72+'Вт День 2 Нед 1'!#REF!+'Чт День 4 Нед 1'!AB72+'Пн День 1 Нед 1'!#REF!</f>
        <v>#REF!</v>
      </c>
      <c r="H72" s="37" t="e">
        <f>'Сб День 6 Нед 1'!AF72+'Пт День 5 Нед 1'!AE72+'Ср День 3 Нед 1'!Z72+'Вт День 2 Нед 1'!#REF!+'Чт День 4 Нед 1'!AF72+'Пн День 1 Нед 1'!#REF!</f>
        <v>#REF!</v>
      </c>
      <c r="I72" s="143" t="e">
        <f>'Сб День 6 Нед 1'!AL72+'Пт День 5 Нед 1'!AJ72+'Ср День 3 Нед 1'!AE72+'Вт День 2 Нед 1'!#REF!+'Чт День 4 Нед 1'!AK72+'Пн День 1 Нед 1'!#REF!</f>
        <v>#REF!</v>
      </c>
      <c r="J72" s="143" t="e">
        <f>'Сб День 6 Нед 1'!AR72+'Пт День 5 Нед 1'!AO72+'Ср День 3 Нед 1'!AK72+'Вт День 2 Нед 1'!#REF!+'Чт День 4 Нед 1'!AP72+'Пн День 1 Нед 1'!#REF!</f>
        <v>#REF!</v>
      </c>
      <c r="K72" s="179" t="e">
        <f t="shared" ref="K72:K135" si="1">J72+I72+H72+G72+E72+D72+F72</f>
        <v>#REF!</v>
      </c>
    </row>
    <row r="73" spans="1:11" x14ac:dyDescent="0.3">
      <c r="A73" s="14"/>
      <c r="B73" s="300" t="s">
        <v>194</v>
      </c>
      <c r="C73" s="7"/>
      <c r="D73" s="185"/>
      <c r="E73" s="185"/>
      <c r="F73" s="185"/>
      <c r="G73" s="185"/>
      <c r="H73" s="37"/>
      <c r="I73" s="143"/>
      <c r="J73" s="143"/>
      <c r="K73" s="179"/>
    </row>
    <row r="74" spans="1:11" x14ac:dyDescent="0.3">
      <c r="A74" s="14">
        <v>61</v>
      </c>
      <c r="B74" s="237" t="s">
        <v>57</v>
      </c>
      <c r="C74" s="16" t="s">
        <v>12</v>
      </c>
      <c r="D74" s="185">
        <f>'Сб День 6 Нед 1'!L74+'Пт День 5 Нед 1'!K74+'Ср День 3 Нед 1'!I74+'Вт День 2 Нед 1'!L19+'Чт День 4 Нед 1'!L74+'Пн День 1 Нед 1'!L19</f>
        <v>3.4500000000000003E-2</v>
      </c>
      <c r="E74" s="185">
        <f>'Сб День 6 Нед 1'!U74+'Пт День 5 Нед 1'!T74+'Ср День 3 Нед 1'!O74+'Вт День 2 Нед 1'!U19+'Чт День 4 Нед 1'!U74+'Пн День 1 Нед 1'!U19</f>
        <v>5.000000000000001E-3</v>
      </c>
      <c r="F74" s="185">
        <f>'Сб День 6 Нед 1'!X74+'Пт День 5 Нед 1'!W74+'Ср День 3 Нед 1'!R74+'Вт День 2 Нед 1'!X19+'Чт День 4 Нед 1'!X74+'Пн День 1 Нед 1'!X19</f>
        <v>1.2500000000000001E-2</v>
      </c>
      <c r="G74" s="185">
        <f>'Сб День 6 Нед 1'!AB74+'Пт День 5 Нед 1'!AA74+'Ср День 3 Нед 1'!V74+'Вт День 2 Нед 1'!AB19+'Чт День 4 Нед 1'!AB74+'Пн День 1 Нед 1'!AB19</f>
        <v>1E-3</v>
      </c>
      <c r="H74" s="37">
        <f>'Сб День 6 Нед 1'!AF74+'Пт День 5 Нед 1'!AE74+'Ср День 3 Нед 1'!Z74+'Вт День 2 Нед 1'!AF19+'Чт День 4 Нед 1'!AF74+'Пн День 1 Нед 1'!AF19</f>
        <v>1E-3</v>
      </c>
      <c r="I74" s="143">
        <f>'Сб День 6 Нед 1'!AL74+'Пт День 5 Нед 1'!AJ74+'Ср День 3 Нед 1'!AE74+'Вт День 2 Нед 1'!AK19+'Чт День 4 Нед 1'!AK74+'Пн День 1 Нед 1'!AL19</f>
        <v>2.0999999999999998E-2</v>
      </c>
      <c r="J74" s="143">
        <f>'Сб День 6 Нед 1'!AR74+'Пт День 5 Нед 1'!AO74+'Ср День 3 Нед 1'!AK74+'Вт День 2 Нед 1'!AQ19+'Чт День 4 Нед 1'!AP74+'Пн День 1 Нед 1'!AR19</f>
        <v>0</v>
      </c>
      <c r="K74" s="179">
        <f t="shared" si="1"/>
        <v>7.4999999999999997E-2</v>
      </c>
    </row>
    <row r="75" spans="1:11" x14ac:dyDescent="0.3">
      <c r="A75" s="14">
        <v>62</v>
      </c>
      <c r="B75" s="237" t="s">
        <v>58</v>
      </c>
      <c r="C75" s="16" t="s">
        <v>12</v>
      </c>
      <c r="D75" s="185" t="e">
        <f>'Сб День 6 Нед 1'!L75+'Пт День 5 Нед 1'!K75+'Ср День 3 Нед 1'!I75+'Вт День 2 Нед 1'!#REF!+'Чт День 4 Нед 1'!L75+'Пн День 1 Нед 1'!#REF!</f>
        <v>#REF!</v>
      </c>
      <c r="E75" s="185" t="e">
        <f>'Сб День 6 Нед 1'!U75+'Пт День 5 Нед 1'!T75+'Ср День 3 Нед 1'!O75+'Вт День 2 Нед 1'!#REF!+'Чт День 4 Нед 1'!U75+'Пн День 1 Нед 1'!#REF!</f>
        <v>#REF!</v>
      </c>
      <c r="F75" s="185" t="e">
        <f>'Сб День 6 Нед 1'!X75+'Пт День 5 Нед 1'!W75+'Ср День 3 Нед 1'!R75+'Вт День 2 Нед 1'!#REF!+'Чт День 4 Нед 1'!X75+'Пн День 1 Нед 1'!#REF!</f>
        <v>#REF!</v>
      </c>
      <c r="G75" s="185" t="e">
        <f>'Сб День 6 Нед 1'!AB75+'Пт День 5 Нед 1'!AA75+'Ср День 3 Нед 1'!V75+'Вт День 2 Нед 1'!#REF!+'Чт День 4 Нед 1'!AB75+'Пн День 1 Нед 1'!#REF!</f>
        <v>#REF!</v>
      </c>
      <c r="H75" s="37" t="e">
        <f>'Сб День 6 Нед 1'!AF75+'Пт День 5 Нед 1'!AE75+'Ср День 3 Нед 1'!Z75+'Вт День 2 Нед 1'!#REF!+'Чт День 4 Нед 1'!AF75+'Пн День 1 Нед 1'!#REF!</f>
        <v>#REF!</v>
      </c>
      <c r="I75" s="143" t="e">
        <f>'Сб День 6 Нед 1'!AL75+'Пт День 5 Нед 1'!AJ75+'Ср День 3 Нед 1'!AE75+'Вт День 2 Нед 1'!#REF!+'Чт День 4 Нед 1'!AK75+'Пн День 1 Нед 1'!#REF!</f>
        <v>#REF!</v>
      </c>
      <c r="J75" s="143" t="e">
        <f>'Сб День 6 Нед 1'!AR75+'Пт День 5 Нед 1'!AO75+'Ср День 3 Нед 1'!AK75+'Вт День 2 Нед 1'!#REF!+'Чт День 4 Нед 1'!AP75+'Пн День 1 Нед 1'!#REF!</f>
        <v>#REF!</v>
      </c>
      <c r="K75" s="179" t="e">
        <f t="shared" si="1"/>
        <v>#REF!</v>
      </c>
    </row>
    <row r="76" spans="1:11" x14ac:dyDescent="0.3">
      <c r="A76" s="14">
        <v>63</v>
      </c>
      <c r="B76" s="237" t="s">
        <v>59</v>
      </c>
      <c r="C76" s="16" t="s">
        <v>12</v>
      </c>
      <c r="D76" s="185" t="e">
        <f>'Сб День 6 Нед 1'!L76+'Пт День 5 Нед 1'!K76+'Ср День 3 Нед 1'!I76+'Вт День 2 Нед 1'!#REF!+'Чт День 4 Нед 1'!L76+'Пн День 1 Нед 1'!#REF!</f>
        <v>#REF!</v>
      </c>
      <c r="E76" s="185" t="e">
        <f>'Сб День 6 Нед 1'!U76+'Пт День 5 Нед 1'!T76+'Ср День 3 Нед 1'!O76+'Вт День 2 Нед 1'!#REF!+'Чт День 4 Нед 1'!U76+'Пн День 1 Нед 1'!#REF!</f>
        <v>#REF!</v>
      </c>
      <c r="F76" s="185" t="e">
        <f>'Сб День 6 Нед 1'!X76+'Пт День 5 Нед 1'!W76+'Ср День 3 Нед 1'!R76+'Вт День 2 Нед 1'!#REF!+'Чт День 4 Нед 1'!X76+'Пн День 1 Нед 1'!#REF!</f>
        <v>#REF!</v>
      </c>
      <c r="G76" s="185" t="e">
        <f>'Сб День 6 Нед 1'!AB76+'Пт День 5 Нед 1'!AA76+'Ср День 3 Нед 1'!V76+'Вт День 2 Нед 1'!#REF!+'Чт День 4 Нед 1'!AB76+'Пн День 1 Нед 1'!#REF!</f>
        <v>#REF!</v>
      </c>
      <c r="H76" s="37" t="e">
        <f>'Сб День 6 Нед 1'!AF76+'Пт День 5 Нед 1'!AE76+'Ср День 3 Нед 1'!Z76+'Вт День 2 Нед 1'!#REF!+'Чт День 4 Нед 1'!AF76+'Пн День 1 Нед 1'!#REF!</f>
        <v>#REF!</v>
      </c>
      <c r="I76" s="143" t="e">
        <f>'Сб День 6 Нед 1'!AL76+'Пт День 5 Нед 1'!AJ76+'Ср День 3 Нед 1'!AE76+'Вт День 2 Нед 1'!#REF!+'Чт День 4 Нед 1'!AK76+'Пн День 1 Нед 1'!#REF!</f>
        <v>#REF!</v>
      </c>
      <c r="J76" s="143" t="e">
        <f>'Сб День 6 Нед 1'!AR76+'Пт День 5 Нед 1'!AO76+'Ср День 3 Нед 1'!AK76+'Вт День 2 Нед 1'!#REF!+'Чт День 4 Нед 1'!AP76+'Пн День 1 Нед 1'!#REF!</f>
        <v>#REF!</v>
      </c>
      <c r="K76" s="179" t="e">
        <f t="shared" si="1"/>
        <v>#REF!</v>
      </c>
    </row>
    <row r="77" spans="1:11" x14ac:dyDescent="0.3">
      <c r="A77" s="14">
        <v>64</v>
      </c>
      <c r="B77" s="237" t="s">
        <v>60</v>
      </c>
      <c r="C77" s="16" t="s">
        <v>12</v>
      </c>
      <c r="D77" s="185" t="e">
        <f>'Сб День 6 Нед 1'!L77+'Пт День 5 Нед 1'!K77+'Ср День 3 Нед 1'!I77+'Вт День 2 Нед 1'!#REF!+'Чт День 4 Нед 1'!L77+'Пн День 1 Нед 1'!#REF!</f>
        <v>#REF!</v>
      </c>
      <c r="E77" s="185" t="e">
        <f>'Сб День 6 Нед 1'!U77+'Пт День 5 Нед 1'!T77+'Ср День 3 Нед 1'!O77+'Вт День 2 Нед 1'!#REF!+'Чт День 4 Нед 1'!U77+'Пн День 1 Нед 1'!#REF!</f>
        <v>#REF!</v>
      </c>
      <c r="F77" s="185" t="e">
        <f>'Сб День 6 Нед 1'!X77+'Пт День 5 Нед 1'!W77+'Ср День 3 Нед 1'!R77+'Вт День 2 Нед 1'!#REF!+'Чт День 4 Нед 1'!X77+'Пн День 1 Нед 1'!#REF!</f>
        <v>#REF!</v>
      </c>
      <c r="G77" s="185" t="e">
        <f>'Сб День 6 Нед 1'!AB77+'Пт День 5 Нед 1'!AA77+'Ср День 3 Нед 1'!V77+'Вт День 2 Нед 1'!#REF!+'Чт День 4 Нед 1'!AB77+'Пн День 1 Нед 1'!#REF!</f>
        <v>#REF!</v>
      </c>
      <c r="H77" s="37" t="e">
        <f>'Сб День 6 Нед 1'!AF77+'Пт День 5 Нед 1'!AE77+'Ср День 3 Нед 1'!Z77+'Вт День 2 Нед 1'!#REF!+'Чт День 4 Нед 1'!AF77+'Пн День 1 Нед 1'!#REF!</f>
        <v>#REF!</v>
      </c>
      <c r="I77" s="143" t="e">
        <f>'Сб День 6 Нед 1'!AL77+'Пт День 5 Нед 1'!AJ77+'Ср День 3 Нед 1'!AE77+'Вт День 2 Нед 1'!#REF!+'Чт День 4 Нед 1'!AK77+'Пн День 1 Нед 1'!#REF!</f>
        <v>#REF!</v>
      </c>
      <c r="J77" s="143" t="e">
        <f>'Сб День 6 Нед 1'!AR77+'Пт День 5 Нед 1'!AO77+'Ср День 3 Нед 1'!AK77+'Вт День 2 Нед 1'!#REF!+'Чт День 4 Нед 1'!AP77+'Пн День 1 Нед 1'!#REF!</f>
        <v>#REF!</v>
      </c>
      <c r="K77" s="179" t="e">
        <f t="shared" si="1"/>
        <v>#REF!</v>
      </c>
    </row>
    <row r="78" spans="1:11" ht="15" customHeight="1" x14ac:dyDescent="0.3">
      <c r="A78" s="14">
        <v>65</v>
      </c>
      <c r="B78" s="237" t="s">
        <v>191</v>
      </c>
      <c r="C78" s="16" t="s">
        <v>12</v>
      </c>
      <c r="D78" s="185" t="e">
        <f>'Сб День 6 Нед 1'!L78+'Пт День 5 Нед 1'!K78+'Ср День 3 Нед 1'!I78+'Вт День 2 Нед 1'!#REF!+'Чт День 4 Нед 1'!L78+'Пн День 1 Нед 1'!#REF!</f>
        <v>#REF!</v>
      </c>
      <c r="E78" s="185" t="e">
        <f>'Сб День 6 Нед 1'!U78+'Пт День 5 Нед 1'!T78+'Ср День 3 Нед 1'!O78+'Вт День 2 Нед 1'!#REF!+'Чт День 4 Нед 1'!U78+'Пн День 1 Нед 1'!#REF!</f>
        <v>#REF!</v>
      </c>
      <c r="F78" s="185" t="e">
        <f>'Сб День 6 Нед 1'!X78+'Пт День 5 Нед 1'!W78+'Ср День 3 Нед 1'!R78+'Вт День 2 Нед 1'!#REF!+'Чт День 4 Нед 1'!X78+'Пн День 1 Нед 1'!#REF!</f>
        <v>#REF!</v>
      </c>
      <c r="G78" s="185" t="e">
        <f>'Сб День 6 Нед 1'!AB78+'Пт День 5 Нед 1'!AA78+'Ср День 3 Нед 1'!V78+'Вт День 2 Нед 1'!#REF!+'Чт День 4 Нед 1'!AB78+'Пн День 1 Нед 1'!#REF!</f>
        <v>#REF!</v>
      </c>
      <c r="H78" s="37" t="e">
        <f>'Сб День 6 Нед 1'!AF78+'Пт День 5 Нед 1'!AE78+'Ср День 3 Нед 1'!Z78+'Вт День 2 Нед 1'!#REF!+'Чт День 4 Нед 1'!AF78+'Пн День 1 Нед 1'!#REF!</f>
        <v>#REF!</v>
      </c>
      <c r="I78" s="143" t="e">
        <f>'Сб День 6 Нед 1'!AL78+'Пт День 5 Нед 1'!AJ78+'Ср День 3 Нед 1'!AE78+'Вт День 2 Нед 1'!#REF!+'Чт День 4 Нед 1'!AK78+'Пн День 1 Нед 1'!#REF!</f>
        <v>#REF!</v>
      </c>
      <c r="J78" s="143" t="e">
        <f>'Сб День 6 Нед 1'!AR78+'Пт День 5 Нед 1'!AO78+'Ср День 3 Нед 1'!AK78+'Вт День 2 Нед 1'!#REF!+'Чт День 4 Нед 1'!AP78+'Пн День 1 Нед 1'!#REF!</f>
        <v>#REF!</v>
      </c>
      <c r="K78" s="179" t="e">
        <f t="shared" si="1"/>
        <v>#REF!</v>
      </c>
    </row>
    <row r="79" spans="1:11" ht="15" customHeight="1" x14ac:dyDescent="0.3">
      <c r="A79" s="14"/>
      <c r="B79" s="321" t="s">
        <v>192</v>
      </c>
      <c r="C79" s="7"/>
      <c r="D79" s="185"/>
      <c r="E79" s="185"/>
      <c r="F79" s="185"/>
      <c r="G79" s="185"/>
      <c r="H79" s="37"/>
      <c r="I79" s="143"/>
      <c r="J79" s="143"/>
      <c r="K79" s="179"/>
    </row>
    <row r="80" spans="1:11" x14ac:dyDescent="0.3">
      <c r="A80" s="14">
        <v>66</v>
      </c>
      <c r="B80" s="238" t="s">
        <v>66</v>
      </c>
      <c r="C80" s="19" t="s">
        <v>12</v>
      </c>
      <c r="D80" s="185">
        <f>'Сб День 6 Нед 1'!L80+'Пт День 5 Нед 1'!K80+'Ср День 3 Нед 1'!I80+'Вт День 2 Нед 1'!L20+'Чт День 4 Нед 1'!L80+'Пн День 1 Нед 1'!L20</f>
        <v>2.0400000000000001E-2</v>
      </c>
      <c r="E80" s="185">
        <f>'Сб День 6 Нед 1'!U80+'Пт День 5 Нед 1'!T80+'Ср День 3 Нед 1'!O80+'Вт День 2 Нед 1'!U20+'Чт День 4 Нед 1'!U80+'Пн День 1 Нед 1'!U20</f>
        <v>2.0400000000000001E-2</v>
      </c>
      <c r="F80" s="185">
        <f>'Сб День 6 Нед 1'!X80+'Пт День 5 Нед 1'!W80+'Ср День 3 Нед 1'!R80+'Вт День 2 Нед 1'!X20+'Чт День 4 Нед 1'!X80+'Пн День 1 Нед 1'!X20</f>
        <v>0.4284</v>
      </c>
      <c r="G80" s="185">
        <f>'Сб День 6 Нед 1'!AB80+'Пт День 5 Нед 1'!AA80+'Ср День 3 Нед 1'!V80+'Вт День 2 Нед 1'!AB20+'Чт День 4 Нед 1'!AB80+'Пн День 1 Нед 1'!AB20</f>
        <v>0</v>
      </c>
      <c r="H80" s="37">
        <f>'Сб День 6 Нед 1'!AF80+'Пт День 5 Нед 1'!AE80+'Ср День 3 Нед 1'!Z80+'Вт День 2 Нед 1'!AF20+'Чт День 4 Нед 1'!AF80+'Пн День 1 Нед 1'!AF20</f>
        <v>2.0400000000000001E-2</v>
      </c>
      <c r="I80" s="143">
        <f>'Сб День 6 Нед 1'!AL80+'Пт День 5 Нед 1'!AJ80+'Ср День 3 Нед 1'!AE80+'Вт День 2 Нед 1'!AK20+'Чт День 4 Нед 1'!AK80+'Пн День 1 Нед 1'!AL20</f>
        <v>0.70000000000000007</v>
      </c>
      <c r="J80" s="143">
        <f>'Сб День 6 Нед 1'!AR80+'Пт День 5 Нед 1'!AO80+'Ср День 3 Нед 1'!AK80+'Вт День 2 Нед 1'!AQ20+'Чт День 4 Нед 1'!AP80+'Пн День 1 Нед 1'!AR20</f>
        <v>0</v>
      </c>
      <c r="K80" s="179">
        <f t="shared" si="1"/>
        <v>1.1896</v>
      </c>
    </row>
    <row r="81" spans="1:11" ht="15" customHeight="1" x14ac:dyDescent="0.3">
      <c r="A81" s="14">
        <v>67</v>
      </c>
      <c r="B81" s="238" t="s">
        <v>67</v>
      </c>
      <c r="C81" s="19" t="s">
        <v>12</v>
      </c>
      <c r="D81" s="185" t="e">
        <f>'Сб День 6 Нед 1'!L81+'Пт День 5 Нед 1'!K81+'Ср День 3 Нед 1'!I81+'Вт День 2 Нед 1'!#REF!+'Чт День 4 Нед 1'!L81+'Пн День 1 Нед 1'!L21</f>
        <v>#REF!</v>
      </c>
      <c r="E81" s="185" t="e">
        <f>'Сб День 6 Нед 1'!U81+'Пт День 5 Нед 1'!T81+'Ср День 3 Нед 1'!O81+'Вт День 2 Нед 1'!#REF!+'Чт День 4 Нед 1'!U81+'Пн День 1 Нед 1'!U21</f>
        <v>#REF!</v>
      </c>
      <c r="F81" s="185" t="e">
        <f>'Сб День 6 Нед 1'!X81+'Пт День 5 Нед 1'!W81+'Ср День 3 Нед 1'!R81+'Вт День 2 Нед 1'!#REF!+'Чт День 4 Нед 1'!X81+'Пн День 1 Нед 1'!X21</f>
        <v>#REF!</v>
      </c>
      <c r="G81" s="185" t="e">
        <f>'Сб День 6 Нед 1'!AB81+'Пт День 5 Нед 1'!AA81+'Ср День 3 Нед 1'!V81+'Вт День 2 Нед 1'!#REF!+'Чт День 4 Нед 1'!AB81+'Пн День 1 Нед 1'!AB21</f>
        <v>#REF!</v>
      </c>
      <c r="H81" s="37" t="e">
        <f>'Сб День 6 Нед 1'!AF81+'Пт День 5 Нед 1'!AE81+'Ср День 3 Нед 1'!Z81+'Вт День 2 Нед 1'!#REF!+'Чт День 4 Нед 1'!AF81+'Пн День 1 Нед 1'!AF21</f>
        <v>#REF!</v>
      </c>
      <c r="I81" s="143" t="e">
        <f>'Сб День 6 Нед 1'!AL81+'Пт День 5 Нед 1'!AJ81+'Ср День 3 Нед 1'!AE81+'Вт День 2 Нед 1'!#REF!+'Чт День 4 Нед 1'!AK81+'Пн День 1 Нед 1'!AL21</f>
        <v>#REF!</v>
      </c>
      <c r="J81" s="143" t="e">
        <f>'Сб День 6 Нед 1'!AR81+'Пт День 5 Нед 1'!AO81+'Ср День 3 Нед 1'!AK81+'Вт День 2 Нед 1'!#REF!+'Чт День 4 Нед 1'!AP81+'Пн День 1 Нед 1'!AR21</f>
        <v>#REF!</v>
      </c>
      <c r="K81" s="179" t="e">
        <f t="shared" si="1"/>
        <v>#REF!</v>
      </c>
    </row>
    <row r="82" spans="1:11" ht="15" customHeight="1" x14ac:dyDescent="0.3">
      <c r="A82" s="14">
        <v>68</v>
      </c>
      <c r="B82" s="238" t="s">
        <v>68</v>
      </c>
      <c r="C82" s="19" t="s">
        <v>12</v>
      </c>
      <c r="D82" s="185" t="e">
        <f>'Сб День 6 Нед 1'!L82+'Пт День 5 Нед 1'!K82+'Ср День 3 Нед 1'!I82+'Вт День 2 Нед 1'!#REF!+'Чт День 4 Нед 1'!L82+'Пн День 1 Нед 1'!#REF!</f>
        <v>#REF!</v>
      </c>
      <c r="E82" s="185" t="e">
        <f>'Сб День 6 Нед 1'!U82+'Пт День 5 Нед 1'!T82+'Ср День 3 Нед 1'!O82+'Вт День 2 Нед 1'!#REF!+'Чт День 4 Нед 1'!U82+'Пн День 1 Нед 1'!#REF!</f>
        <v>#REF!</v>
      </c>
      <c r="F82" s="185" t="e">
        <f>'Сб День 6 Нед 1'!X82+'Пт День 5 Нед 1'!W82+'Ср День 3 Нед 1'!R82+'Вт День 2 Нед 1'!#REF!+'Чт День 4 Нед 1'!X82+'Пн День 1 Нед 1'!#REF!</f>
        <v>#REF!</v>
      </c>
      <c r="G82" s="185" t="e">
        <f>'Сб День 6 Нед 1'!AB82+'Пт День 5 Нед 1'!AA82+'Ср День 3 Нед 1'!V82+'Вт День 2 Нед 1'!#REF!+'Чт День 4 Нед 1'!AB82+'Пн День 1 Нед 1'!#REF!</f>
        <v>#REF!</v>
      </c>
      <c r="H82" s="37" t="e">
        <f>'Сб День 6 Нед 1'!AF82+'Пт День 5 Нед 1'!AE82+'Ср День 3 Нед 1'!Z82+'Вт День 2 Нед 1'!#REF!+'Чт День 4 Нед 1'!AF82+'Пн День 1 Нед 1'!#REF!</f>
        <v>#REF!</v>
      </c>
      <c r="I82" s="143" t="e">
        <f>'Сб День 6 Нед 1'!AL82+'Пт День 5 Нед 1'!AJ82+'Ср День 3 Нед 1'!AE82+'Вт День 2 Нед 1'!#REF!+'Чт День 4 Нед 1'!AK82+'Пн День 1 Нед 1'!#REF!</f>
        <v>#REF!</v>
      </c>
      <c r="J82" s="143" t="e">
        <f>'Сб День 6 Нед 1'!AR82+'Пт День 5 Нед 1'!AO82+'Ср День 3 Нед 1'!AK82+'Вт День 2 Нед 1'!#REF!+'Чт День 4 Нед 1'!AP82+'Пн День 1 Нед 1'!#REF!</f>
        <v>#REF!</v>
      </c>
      <c r="K82" s="179" t="e">
        <f t="shared" si="1"/>
        <v>#REF!</v>
      </c>
    </row>
    <row r="83" spans="1:11" ht="15" customHeight="1" x14ac:dyDescent="0.3">
      <c r="A83" s="14">
        <v>69</v>
      </c>
      <c r="B83" s="237" t="s">
        <v>69</v>
      </c>
      <c r="C83" s="16" t="s">
        <v>12</v>
      </c>
      <c r="D83" s="185" t="e">
        <f>'Сб День 6 Нед 1'!L83+'Пт День 5 Нед 1'!K83+'Ср День 3 Нед 1'!I83+'Вт День 2 Нед 1'!L21+'Чт День 4 Нед 1'!L83+'Пн День 1 Нед 1'!#REF!</f>
        <v>#REF!</v>
      </c>
      <c r="E83" s="185" t="e">
        <f>'Сб День 6 Нед 1'!U83+'Пт День 5 Нед 1'!T83+'Ср День 3 Нед 1'!O83+'Вт День 2 Нед 1'!U21+'Чт День 4 Нед 1'!U83+'Пн День 1 Нед 1'!#REF!</f>
        <v>#REF!</v>
      </c>
      <c r="F83" s="185" t="e">
        <f>'Сб День 6 Нед 1'!X83+'Пт День 5 Нед 1'!W83+'Ср День 3 Нед 1'!R83+'Вт День 2 Нед 1'!X21+'Чт День 4 Нед 1'!X83+'Пн День 1 Нед 1'!#REF!</f>
        <v>#REF!</v>
      </c>
      <c r="G83" s="185" t="e">
        <f>'Сб День 6 Нед 1'!AB83+'Пт День 5 Нед 1'!AA83+'Ср День 3 Нед 1'!V83+'Вт День 2 Нед 1'!AB21+'Чт День 4 Нед 1'!AB83+'Пн День 1 Нед 1'!#REF!</f>
        <v>#REF!</v>
      </c>
      <c r="H83" s="37" t="e">
        <f>'Сб День 6 Нед 1'!AF83+'Пт День 5 Нед 1'!AE83+'Ср День 3 Нед 1'!Z83+'Вт День 2 Нед 1'!AF21+'Чт День 4 Нед 1'!AF83+'Пн День 1 Нед 1'!#REF!</f>
        <v>#REF!</v>
      </c>
      <c r="I83" s="143" t="e">
        <f>'Сб День 6 Нед 1'!AL83+'Пт День 5 Нед 1'!AJ83+'Ср День 3 Нед 1'!AE83+'Вт День 2 Нед 1'!AK21+'Чт День 4 Нед 1'!AK83+'Пн День 1 Нед 1'!#REF!</f>
        <v>#REF!</v>
      </c>
      <c r="J83" s="143" t="e">
        <f>'Сб День 6 Нед 1'!AR83+'Пт День 5 Нед 1'!AO83+'Ср День 3 Нед 1'!AK83+'Вт День 2 Нед 1'!AQ21+'Чт День 4 Нед 1'!AP83+'Пн День 1 Нед 1'!#REF!</f>
        <v>#REF!</v>
      </c>
      <c r="K83" s="179" t="e">
        <f t="shared" si="1"/>
        <v>#REF!</v>
      </c>
    </row>
    <row r="84" spans="1:11" x14ac:dyDescent="0.3">
      <c r="A84" s="14">
        <v>70</v>
      </c>
      <c r="B84" s="237" t="s">
        <v>70</v>
      </c>
      <c r="C84" s="16" t="s">
        <v>12</v>
      </c>
      <c r="D84" s="185" t="e">
        <f>'Сб День 6 Нед 1'!L84+'Пт День 5 Нед 1'!K84+'Ср День 3 Нед 1'!I84+'Вт День 2 Нед 1'!#REF!+'Чт День 4 Нед 1'!L84+'Пн День 1 Нед 1'!L22</f>
        <v>#REF!</v>
      </c>
      <c r="E84" s="185" t="e">
        <f>'Сб День 6 Нед 1'!U84+'Пт День 5 Нед 1'!T84+'Ср День 3 Нед 1'!O84+'Вт День 2 Нед 1'!#REF!+'Чт День 4 Нед 1'!U84+'Пн День 1 Нед 1'!U22</f>
        <v>#REF!</v>
      </c>
      <c r="F84" s="185" t="e">
        <f>'Сб День 6 Нед 1'!X84+'Пт День 5 Нед 1'!W84+'Ср День 3 Нед 1'!R84+'Вт День 2 Нед 1'!#REF!+'Чт День 4 Нед 1'!X84+'Пн День 1 Нед 1'!X22</f>
        <v>#REF!</v>
      </c>
      <c r="G84" s="185" t="e">
        <f>'Сб День 6 Нед 1'!AB84+'Пт День 5 Нед 1'!AA84+'Ср День 3 Нед 1'!V84+'Вт День 2 Нед 1'!#REF!+'Чт День 4 Нед 1'!AB84+'Пн День 1 Нед 1'!AB22</f>
        <v>#REF!</v>
      </c>
      <c r="H84" s="37" t="e">
        <f>'Сб День 6 Нед 1'!AF84+'Пт День 5 Нед 1'!AE84+'Ср День 3 Нед 1'!Z84+'Вт День 2 Нед 1'!#REF!+'Чт День 4 Нед 1'!AF84+'Пн День 1 Нед 1'!AF22</f>
        <v>#REF!</v>
      </c>
      <c r="I84" s="143" t="e">
        <f>'Сб День 6 Нед 1'!AL84+'Пт День 5 Нед 1'!AJ84+'Ср День 3 Нед 1'!AE84+'Вт День 2 Нед 1'!#REF!+'Чт День 4 Нед 1'!AK84+'Пн День 1 Нед 1'!AL22</f>
        <v>#REF!</v>
      </c>
      <c r="J84" s="143" t="e">
        <f>'Сб День 6 Нед 1'!AR84+'Пт День 5 Нед 1'!AO84+'Ср День 3 Нед 1'!AK84+'Вт День 2 Нед 1'!#REF!+'Чт День 4 Нед 1'!AP84+'Пн День 1 Нед 1'!AR22</f>
        <v>#REF!</v>
      </c>
      <c r="K84" s="179" t="e">
        <f t="shared" si="1"/>
        <v>#REF!</v>
      </c>
    </row>
    <row r="85" spans="1:11" ht="15" customHeight="1" x14ac:dyDescent="0.3">
      <c r="A85" s="14">
        <v>71</v>
      </c>
      <c r="B85" s="242" t="s">
        <v>102</v>
      </c>
      <c r="C85" s="16" t="s">
        <v>12</v>
      </c>
      <c r="D85" s="185" t="e">
        <f>'Сб День 6 Нед 1'!L85+'Пт День 5 Нед 1'!K85+'Ср День 3 Нед 1'!I85+'Вт День 2 Нед 1'!#REF!+'Чт День 4 Нед 1'!L85+'Пн День 1 Нед 1'!#REF!</f>
        <v>#REF!</v>
      </c>
      <c r="E85" s="185" t="e">
        <f>'Сб День 6 Нед 1'!U85+'Пт День 5 Нед 1'!T85+'Ср День 3 Нед 1'!O85+'Вт День 2 Нед 1'!#REF!+'Чт День 4 Нед 1'!U85+'Пн День 1 Нед 1'!#REF!</f>
        <v>#REF!</v>
      </c>
      <c r="F85" s="185" t="e">
        <f>'Сб День 6 Нед 1'!X85+'Пт День 5 Нед 1'!W85+'Ср День 3 Нед 1'!R85+'Вт День 2 Нед 1'!#REF!+'Чт День 4 Нед 1'!X85+'Пн День 1 Нед 1'!#REF!</f>
        <v>#REF!</v>
      </c>
      <c r="G85" s="185" t="e">
        <f>'Сб День 6 Нед 1'!AB85+'Пт День 5 Нед 1'!AA85+'Ср День 3 Нед 1'!V85+'Вт День 2 Нед 1'!#REF!+'Чт День 4 Нед 1'!AB85+'Пн День 1 Нед 1'!#REF!</f>
        <v>#REF!</v>
      </c>
      <c r="H85" s="37" t="e">
        <f>'Сб День 6 Нед 1'!AF85+'Пт День 5 Нед 1'!AE85+'Ср День 3 Нед 1'!Z85+'Вт День 2 Нед 1'!#REF!+'Чт День 4 Нед 1'!AF85+'Пн День 1 Нед 1'!#REF!</f>
        <v>#REF!</v>
      </c>
      <c r="I85" s="143" t="e">
        <f>'Сб День 6 Нед 1'!AL85+'Пт День 5 Нед 1'!AJ85+'Ср День 3 Нед 1'!AE85+'Вт День 2 Нед 1'!#REF!+'Чт День 4 Нед 1'!AK85+'Пн День 1 Нед 1'!#REF!</f>
        <v>#REF!</v>
      </c>
      <c r="J85" s="143" t="e">
        <f>'Сб День 6 Нед 1'!AR85+'Пт День 5 Нед 1'!AO85+'Ср День 3 Нед 1'!AK85+'Вт День 2 Нед 1'!#REF!+'Чт День 4 Нед 1'!AP85+'Пн День 1 Нед 1'!#REF!</f>
        <v>#REF!</v>
      </c>
      <c r="K85" s="179" t="e">
        <f t="shared" si="1"/>
        <v>#REF!</v>
      </c>
    </row>
    <row r="86" spans="1:11" ht="15" customHeight="1" x14ac:dyDescent="0.3">
      <c r="A86" s="14">
        <v>72</v>
      </c>
      <c r="B86" s="242" t="s">
        <v>110</v>
      </c>
      <c r="C86" s="16" t="s">
        <v>12</v>
      </c>
      <c r="D86" s="185" t="e">
        <f>'Сб День 6 Нед 1'!L86+'Пт День 5 Нед 1'!K86+'Ср День 3 Нед 1'!I86+'Вт День 2 Нед 1'!#REF!+'Чт День 4 Нед 1'!L86+'Пн День 1 Нед 1'!#REF!</f>
        <v>#REF!</v>
      </c>
      <c r="E86" s="185" t="e">
        <f>'Сб День 6 Нед 1'!U86+'Пт День 5 Нед 1'!T86+'Ср День 3 Нед 1'!O86+'Вт День 2 Нед 1'!#REF!+'Чт День 4 Нед 1'!U86+'Пн День 1 Нед 1'!#REF!</f>
        <v>#REF!</v>
      </c>
      <c r="F86" s="185" t="e">
        <f>'Сб День 6 Нед 1'!X86+'Пт День 5 Нед 1'!W86+'Ср День 3 Нед 1'!R86+'Вт День 2 Нед 1'!#REF!+'Чт День 4 Нед 1'!X86+'Пн День 1 Нед 1'!#REF!</f>
        <v>#REF!</v>
      </c>
      <c r="G86" s="185" t="e">
        <f>'Сб День 6 Нед 1'!AB86+'Пт День 5 Нед 1'!AA86+'Ср День 3 Нед 1'!V86+'Вт День 2 Нед 1'!#REF!+'Чт День 4 Нед 1'!AB86+'Пн День 1 Нед 1'!#REF!</f>
        <v>#REF!</v>
      </c>
      <c r="H86" s="37" t="e">
        <f>'Сб День 6 Нед 1'!AF86+'Пт День 5 Нед 1'!AE86+'Ср День 3 Нед 1'!Z86+'Вт День 2 Нед 1'!#REF!+'Чт День 4 Нед 1'!AF86+'Пн День 1 Нед 1'!#REF!</f>
        <v>#REF!</v>
      </c>
      <c r="I86" s="143" t="e">
        <f>'Сб День 6 Нед 1'!AL86+'Пт День 5 Нед 1'!AJ86+'Ср День 3 Нед 1'!AE86+'Вт День 2 Нед 1'!#REF!+'Чт День 4 Нед 1'!AK86+'Пн День 1 Нед 1'!#REF!</f>
        <v>#REF!</v>
      </c>
      <c r="J86" s="143" t="e">
        <f>'Сб День 6 Нед 1'!AR86+'Пт День 5 Нед 1'!AO86+'Ср День 3 Нед 1'!AK86+'Вт День 2 Нед 1'!#REF!+'Чт День 4 Нед 1'!AP86+'Пн День 1 Нед 1'!#REF!</f>
        <v>#REF!</v>
      </c>
      <c r="K86" s="179" t="e">
        <f t="shared" si="1"/>
        <v>#REF!</v>
      </c>
    </row>
    <row r="87" spans="1:11" ht="15" customHeight="1" x14ac:dyDescent="0.3">
      <c r="A87" s="14">
        <v>73</v>
      </c>
      <c r="B87" s="242" t="s">
        <v>111</v>
      </c>
      <c r="C87" s="16" t="s">
        <v>12</v>
      </c>
      <c r="D87" s="185" t="e">
        <f>'Сб День 6 Нед 1'!L87+'Пт День 5 Нед 1'!K87+'Ср День 3 Нед 1'!I87+'Вт День 2 Нед 1'!#REF!+'Чт День 4 Нед 1'!L87+'Пн День 1 Нед 1'!#REF!</f>
        <v>#REF!</v>
      </c>
      <c r="E87" s="185" t="e">
        <f>'Сб День 6 Нед 1'!U87+'Пт День 5 Нед 1'!T87+'Ср День 3 Нед 1'!O87+'Вт День 2 Нед 1'!#REF!+'Чт День 4 Нед 1'!U87+'Пн День 1 Нед 1'!#REF!</f>
        <v>#REF!</v>
      </c>
      <c r="F87" s="185" t="e">
        <f>'Сб День 6 Нед 1'!X87+'Пт День 5 Нед 1'!W87+'Ср День 3 Нед 1'!R87+'Вт День 2 Нед 1'!#REF!+'Чт День 4 Нед 1'!X87+'Пн День 1 Нед 1'!#REF!</f>
        <v>#REF!</v>
      </c>
      <c r="G87" s="185" t="e">
        <f>'Сб День 6 Нед 1'!AB87+'Пт День 5 Нед 1'!AA87+'Ср День 3 Нед 1'!V87+'Вт День 2 Нед 1'!#REF!+'Чт День 4 Нед 1'!AB87+'Пн День 1 Нед 1'!#REF!</f>
        <v>#REF!</v>
      </c>
      <c r="H87" s="37" t="e">
        <f>'Сб День 6 Нед 1'!AF87+'Пт День 5 Нед 1'!AE87+'Ср День 3 Нед 1'!Z87+'Вт День 2 Нед 1'!#REF!+'Чт День 4 Нед 1'!AF87+'Пн День 1 Нед 1'!#REF!</f>
        <v>#REF!</v>
      </c>
      <c r="I87" s="143" t="e">
        <f>'Сб День 6 Нед 1'!AL87+'Пт День 5 Нед 1'!AJ87+'Ср День 3 Нед 1'!AE87+'Вт День 2 Нед 1'!#REF!+'Чт День 4 Нед 1'!AK87+'Пн День 1 Нед 1'!#REF!</f>
        <v>#REF!</v>
      </c>
      <c r="J87" s="143" t="e">
        <f>'Сб День 6 Нед 1'!AR87+'Пт День 5 Нед 1'!AO87+'Ср День 3 Нед 1'!AK87+'Вт День 2 Нед 1'!#REF!+'Чт День 4 Нед 1'!AP87+'Пн День 1 Нед 1'!#REF!</f>
        <v>#REF!</v>
      </c>
      <c r="K87" s="179" t="e">
        <f t="shared" si="1"/>
        <v>#REF!</v>
      </c>
    </row>
    <row r="88" spans="1:11" ht="15" customHeight="1" x14ac:dyDescent="0.3">
      <c r="A88" s="14">
        <v>74</v>
      </c>
      <c r="B88" s="242" t="s">
        <v>195</v>
      </c>
      <c r="C88" s="22" t="s">
        <v>12</v>
      </c>
      <c r="D88" s="185" t="e">
        <f>'Сб День 6 Нед 1'!L88+'Пт День 5 Нед 1'!K88+'Ср День 3 Нед 1'!I88+'Вт День 2 Нед 1'!#REF!+'Чт День 4 Нед 1'!L88+'Пн День 1 Нед 1'!#REF!</f>
        <v>#REF!</v>
      </c>
      <c r="E88" s="185" t="e">
        <f>'Сб День 6 Нед 1'!U88+'Пт День 5 Нед 1'!T88+'Ср День 3 Нед 1'!O88+'Вт День 2 Нед 1'!#REF!+'Чт День 4 Нед 1'!U88+'Пн День 1 Нед 1'!#REF!</f>
        <v>#REF!</v>
      </c>
      <c r="F88" s="185" t="e">
        <f>'Сб День 6 Нед 1'!X88+'Пт День 5 Нед 1'!W88+'Ср День 3 Нед 1'!R88+'Вт День 2 Нед 1'!#REF!+'Чт День 4 Нед 1'!X88+'Пн День 1 Нед 1'!#REF!</f>
        <v>#REF!</v>
      </c>
      <c r="G88" s="185" t="e">
        <f>'Сб День 6 Нед 1'!AB88+'Пт День 5 Нед 1'!AA88+'Ср День 3 Нед 1'!V88+'Вт День 2 Нед 1'!#REF!+'Чт День 4 Нед 1'!AB88+'Пн День 1 Нед 1'!#REF!</f>
        <v>#REF!</v>
      </c>
      <c r="H88" s="37" t="e">
        <f>'Сб День 6 Нед 1'!AF88+'Пт День 5 Нед 1'!AE88+'Ср День 3 Нед 1'!Z88+'Вт День 2 Нед 1'!#REF!+'Чт День 4 Нед 1'!AF88+'Пн День 1 Нед 1'!#REF!</f>
        <v>#REF!</v>
      </c>
      <c r="I88" s="143" t="e">
        <f>'Сб День 6 Нед 1'!AL88+'Пт День 5 Нед 1'!AJ88+'Ср День 3 Нед 1'!AE88+'Вт День 2 Нед 1'!#REF!+'Чт День 4 Нед 1'!AK88+'Пн День 1 Нед 1'!#REF!</f>
        <v>#REF!</v>
      </c>
      <c r="J88" s="143" t="e">
        <f>'Сб День 6 Нед 1'!AR88+'Пт День 5 Нед 1'!AO88+'Ср День 3 Нед 1'!AK88+'Вт День 2 Нед 1'!#REF!+'Чт День 4 Нед 1'!AP88+'Пн День 1 Нед 1'!#REF!</f>
        <v>#REF!</v>
      </c>
      <c r="K88" s="179" t="e">
        <f t="shared" si="1"/>
        <v>#REF!</v>
      </c>
    </row>
    <row r="89" spans="1:11" ht="15" customHeight="1" x14ac:dyDescent="0.3">
      <c r="A89" s="14">
        <v>75</v>
      </c>
      <c r="B89" s="242" t="s">
        <v>196</v>
      </c>
      <c r="C89" s="22" t="s">
        <v>12</v>
      </c>
      <c r="D89" s="185" t="e">
        <f>'Сб День 6 Нед 1'!L89+'Пт День 5 Нед 1'!K89+'Ср День 3 Нед 1'!I89+'Вт День 2 Нед 1'!#REF!+'Чт День 4 Нед 1'!L89+'Пн День 1 Нед 1'!#REF!</f>
        <v>#REF!</v>
      </c>
      <c r="E89" s="185" t="e">
        <f>'Сб День 6 Нед 1'!U89+'Пт День 5 Нед 1'!T89+'Ср День 3 Нед 1'!O89+'Вт День 2 Нед 1'!#REF!+'Чт День 4 Нед 1'!U89+'Пн День 1 Нед 1'!#REF!</f>
        <v>#REF!</v>
      </c>
      <c r="F89" s="185" t="e">
        <f>'Сб День 6 Нед 1'!X89+'Пт День 5 Нед 1'!W89+'Ср День 3 Нед 1'!R89+'Вт День 2 Нед 1'!#REF!+'Чт День 4 Нед 1'!X89+'Пн День 1 Нед 1'!#REF!</f>
        <v>#REF!</v>
      </c>
      <c r="G89" s="185" t="e">
        <f>'Сб День 6 Нед 1'!AB89+'Пт День 5 Нед 1'!AA89+'Ср День 3 Нед 1'!V89+'Вт День 2 Нед 1'!#REF!+'Чт День 4 Нед 1'!AB89+'Пн День 1 Нед 1'!#REF!</f>
        <v>#REF!</v>
      </c>
      <c r="H89" s="37" t="e">
        <f>'Сб День 6 Нед 1'!AF89+'Пт День 5 Нед 1'!AE89+'Ср День 3 Нед 1'!Z89+'Вт День 2 Нед 1'!#REF!+'Чт День 4 Нед 1'!AF89+'Пн День 1 Нед 1'!#REF!</f>
        <v>#REF!</v>
      </c>
      <c r="I89" s="143" t="e">
        <f>'Сб День 6 Нед 1'!AL89+'Пт День 5 Нед 1'!AJ89+'Ср День 3 Нед 1'!AE89+'Вт День 2 Нед 1'!#REF!+'Чт День 4 Нед 1'!AK89+'Пн День 1 Нед 1'!#REF!</f>
        <v>#REF!</v>
      </c>
      <c r="J89" s="143" t="e">
        <f>'Сб День 6 Нед 1'!AR89+'Пт День 5 Нед 1'!AO89+'Ср День 3 Нед 1'!AK89+'Вт День 2 Нед 1'!#REF!+'Чт День 4 Нед 1'!AP89+'Пн День 1 Нед 1'!#REF!</f>
        <v>#REF!</v>
      </c>
      <c r="K89" s="179" t="e">
        <f t="shared" si="1"/>
        <v>#REF!</v>
      </c>
    </row>
    <row r="90" spans="1:11" ht="15" customHeight="1" x14ac:dyDescent="0.3">
      <c r="A90" s="14"/>
      <c r="B90" s="301" t="s">
        <v>202</v>
      </c>
      <c r="C90" s="19"/>
      <c r="D90" s="185"/>
      <c r="E90" s="185"/>
      <c r="F90" s="185"/>
      <c r="G90" s="185"/>
      <c r="H90" s="37"/>
      <c r="I90" s="143"/>
      <c r="J90" s="143"/>
      <c r="K90" s="179"/>
    </row>
    <row r="91" spans="1:11" ht="15" customHeight="1" x14ac:dyDescent="0.3">
      <c r="A91" s="14">
        <v>76</v>
      </c>
      <c r="B91" s="245" t="s">
        <v>203</v>
      </c>
      <c r="C91" s="19" t="s">
        <v>45</v>
      </c>
      <c r="D91" s="185" t="e">
        <f>'Сб День 6 Нед 1'!L91+'Пт День 5 Нед 1'!K91+'Ср День 3 Нед 1'!I91+'Вт День 2 Нед 1'!#REF!+'Чт День 4 Нед 1'!L91+'Пн День 1 Нед 1'!#REF!</f>
        <v>#REF!</v>
      </c>
      <c r="E91" s="185" t="e">
        <f>'Сб День 6 Нед 1'!U91+'Пт День 5 Нед 1'!T91+'Ср День 3 Нед 1'!O91+'Вт День 2 Нед 1'!#REF!+'Чт День 4 Нед 1'!U91+'Пн День 1 Нед 1'!#REF!</f>
        <v>#REF!</v>
      </c>
      <c r="F91" s="185" t="e">
        <f>'Сб День 6 Нед 1'!X91+'Пт День 5 Нед 1'!W91+'Ср День 3 Нед 1'!R91+'Вт День 2 Нед 1'!#REF!+'Чт День 4 Нед 1'!X91+'Пн День 1 Нед 1'!#REF!</f>
        <v>#REF!</v>
      </c>
      <c r="G91" s="185" t="e">
        <f>'Сб День 6 Нед 1'!AB91+'Пт День 5 Нед 1'!AA91+'Ср День 3 Нед 1'!V91+'Вт День 2 Нед 1'!#REF!+'Чт День 4 Нед 1'!AB91+'Пн День 1 Нед 1'!#REF!</f>
        <v>#REF!</v>
      </c>
      <c r="H91" s="37" t="e">
        <f>'Сб День 6 Нед 1'!AF91+'Пт День 5 Нед 1'!AE91+'Ср День 3 Нед 1'!Z91+'Вт День 2 Нед 1'!#REF!+'Чт День 4 Нед 1'!AF91+'Пн День 1 Нед 1'!#REF!</f>
        <v>#REF!</v>
      </c>
      <c r="I91" s="143" t="e">
        <f>'Сб День 6 Нед 1'!AL91+'Пт День 5 Нед 1'!AJ91+'Ср День 3 Нед 1'!AE91+'Вт День 2 Нед 1'!#REF!+'Чт День 4 Нед 1'!AK91+'Пн День 1 Нед 1'!#REF!</f>
        <v>#REF!</v>
      </c>
      <c r="J91" s="143" t="e">
        <f>'Сб День 6 Нед 1'!AR91+'Пт День 5 Нед 1'!AO91+'Ср День 3 Нед 1'!AK91+'Вт День 2 Нед 1'!#REF!+'Чт День 4 Нед 1'!AP91+'Пн День 1 Нед 1'!#REF!</f>
        <v>#REF!</v>
      </c>
      <c r="K91" s="179" t="e">
        <f t="shared" si="1"/>
        <v>#REF!</v>
      </c>
    </row>
    <row r="92" spans="1:11" ht="15" customHeight="1" x14ac:dyDescent="0.3">
      <c r="A92" s="14">
        <v>77</v>
      </c>
      <c r="B92" s="238" t="s">
        <v>2</v>
      </c>
      <c r="C92" s="19" t="s">
        <v>45</v>
      </c>
      <c r="D92" s="185" t="e">
        <f>'Сб День 6 Нед 1'!L92+'Пт День 5 Нед 1'!K92+'Ср День 3 Нед 1'!I92+'Вт День 2 Нед 1'!#REF!+'Чт День 4 Нед 1'!L92+'Пн День 1 Нед 1'!#REF!</f>
        <v>#REF!</v>
      </c>
      <c r="E92" s="185" t="e">
        <f>'Сб День 6 Нед 1'!U92+'Пт День 5 Нед 1'!T92+'Ср День 3 Нед 1'!O92+'Вт День 2 Нед 1'!#REF!+'Чт День 4 Нед 1'!U92+'Пн День 1 Нед 1'!#REF!</f>
        <v>#REF!</v>
      </c>
      <c r="F92" s="185" t="e">
        <f>'Сб День 6 Нед 1'!X92+'Пт День 5 Нед 1'!W92+'Ср День 3 Нед 1'!R92+'Вт День 2 Нед 1'!#REF!+'Чт День 4 Нед 1'!X92+'Пн День 1 Нед 1'!#REF!</f>
        <v>#REF!</v>
      </c>
      <c r="G92" s="185" t="e">
        <f>'Сб День 6 Нед 1'!AB92+'Пт День 5 Нед 1'!AA92+'Ср День 3 Нед 1'!V92+'Вт День 2 Нед 1'!#REF!+'Чт День 4 Нед 1'!AB92+'Пн День 1 Нед 1'!#REF!</f>
        <v>#REF!</v>
      </c>
      <c r="H92" s="37" t="e">
        <f>'Сб День 6 Нед 1'!AF92+'Пт День 5 Нед 1'!AE92+'Ср День 3 Нед 1'!Z92+'Вт День 2 Нед 1'!#REF!+'Чт День 4 Нед 1'!AF92+'Пн День 1 Нед 1'!#REF!</f>
        <v>#REF!</v>
      </c>
      <c r="I92" s="143" t="e">
        <f>'Сб День 6 Нед 1'!AL92+'Пт День 5 Нед 1'!AJ92+'Ср День 3 Нед 1'!AE92+'Вт День 2 Нед 1'!#REF!+'Чт День 4 Нед 1'!AK92+'Пн День 1 Нед 1'!#REF!</f>
        <v>#REF!</v>
      </c>
      <c r="J92" s="143" t="e">
        <f>'Сб День 6 Нед 1'!AR92+'Пт День 5 Нед 1'!AO92+'Ср День 3 Нед 1'!AK92+'Вт День 2 Нед 1'!#REF!+'Чт День 4 Нед 1'!AP92+'Пн День 1 Нед 1'!#REF!</f>
        <v>#REF!</v>
      </c>
      <c r="K92" s="179" t="e">
        <f t="shared" si="1"/>
        <v>#REF!</v>
      </c>
    </row>
    <row r="93" spans="1:11" ht="15" customHeight="1" x14ac:dyDescent="0.3">
      <c r="A93" s="25"/>
      <c r="B93" s="301" t="s">
        <v>197</v>
      </c>
      <c r="C93" s="16"/>
      <c r="D93" s="185"/>
      <c r="E93" s="185"/>
      <c r="F93" s="185"/>
      <c r="G93" s="185"/>
      <c r="H93" s="37"/>
      <c r="I93" s="143"/>
      <c r="J93" s="143"/>
      <c r="K93" s="179"/>
    </row>
    <row r="94" spans="1:11" ht="15" customHeight="1" x14ac:dyDescent="0.3">
      <c r="A94" s="26">
        <v>78</v>
      </c>
      <c r="B94" s="238" t="s">
        <v>0</v>
      </c>
      <c r="C94" s="16" t="s">
        <v>82</v>
      </c>
      <c r="D94" s="185" t="e">
        <f>'Сб День 6 Нед 1'!L94+'Пт День 5 Нед 1'!K94+'Ср День 3 Нед 1'!I94+'Вт День 2 Нед 1'!#REF!+'Чт День 4 Нед 1'!L94+'Пн День 1 Нед 1'!#REF!</f>
        <v>#REF!</v>
      </c>
      <c r="E94" s="185" t="e">
        <f>'Сб День 6 Нед 1'!U94+'Пт День 5 Нед 1'!T94+'Ср День 3 Нед 1'!O94+'Вт День 2 Нед 1'!#REF!+'Чт День 4 Нед 1'!U94+'Пн День 1 Нед 1'!#REF!</f>
        <v>#REF!</v>
      </c>
      <c r="F94" s="185" t="e">
        <f>'Сб День 6 Нед 1'!X94+'Пт День 5 Нед 1'!W94+'Ср День 3 Нед 1'!R94+'Вт День 2 Нед 1'!#REF!+'Чт День 4 Нед 1'!X94+'Пн День 1 Нед 1'!#REF!</f>
        <v>#REF!</v>
      </c>
      <c r="G94" s="185" t="e">
        <f>'Сб День 6 Нед 1'!AB94+'Пт День 5 Нед 1'!AA94+'Ср День 3 Нед 1'!V94+'Вт День 2 Нед 1'!#REF!+'Чт День 4 Нед 1'!AB94+'Пн День 1 Нед 1'!#REF!</f>
        <v>#REF!</v>
      </c>
      <c r="H94" s="37" t="e">
        <f>'Сб День 6 Нед 1'!AF94+'Пт День 5 Нед 1'!AE94+'Ср День 3 Нед 1'!Z94+'Вт День 2 Нед 1'!#REF!+'Чт День 4 Нед 1'!AF94+'Пн День 1 Нед 1'!#REF!</f>
        <v>#REF!</v>
      </c>
      <c r="I94" s="143" t="e">
        <f>'Сб День 6 Нед 1'!AL94+'Пт День 5 Нед 1'!AJ94+'Ср День 3 Нед 1'!AE94+'Вт День 2 Нед 1'!#REF!+'Чт День 4 Нед 1'!AK94+'Пн День 1 Нед 1'!#REF!</f>
        <v>#REF!</v>
      </c>
      <c r="J94" s="143" t="e">
        <f>'Сб День 6 Нед 1'!AR94+'Пт День 5 Нед 1'!AO94+'Ср День 3 Нед 1'!AK94+'Вт День 2 Нед 1'!#REF!+'Чт День 4 Нед 1'!AP94+'Пн День 1 Нед 1'!#REF!</f>
        <v>#REF!</v>
      </c>
      <c r="K94" s="179" t="e">
        <f t="shared" si="1"/>
        <v>#REF!</v>
      </c>
    </row>
    <row r="95" spans="1:11" ht="15" customHeight="1" x14ac:dyDescent="0.3">
      <c r="A95" s="14">
        <v>79</v>
      </c>
      <c r="B95" s="238" t="s">
        <v>171</v>
      </c>
      <c r="C95" s="16" t="s">
        <v>12</v>
      </c>
      <c r="D95" s="185" t="e">
        <f>'Сб День 6 Нед 1'!L95+'Пт День 5 Нед 1'!K95+'Ср День 3 Нед 1'!I95+'Вт День 2 Нед 1'!L22+'Чт День 4 Нед 1'!L95+'Пн День 1 Нед 1'!#REF!</f>
        <v>#REF!</v>
      </c>
      <c r="E95" s="185" t="e">
        <f>'Сб День 6 Нед 1'!U95+'Пт День 5 Нед 1'!T95+'Ср День 3 Нед 1'!O95+'Вт День 2 Нед 1'!U22+'Чт День 4 Нед 1'!U95+'Пн День 1 Нед 1'!#REF!</f>
        <v>#REF!</v>
      </c>
      <c r="F95" s="185" t="e">
        <f>'Сб День 6 Нед 1'!X95+'Пт День 5 Нед 1'!W95+'Ср День 3 Нед 1'!R95+'Вт День 2 Нед 1'!X22+'Чт День 4 Нед 1'!X95+'Пн День 1 Нед 1'!#REF!</f>
        <v>#REF!</v>
      </c>
      <c r="G95" s="185" t="e">
        <f>'Сб День 6 Нед 1'!AB95+'Пт День 5 Нед 1'!AA95+'Ср День 3 Нед 1'!V95+'Вт День 2 Нед 1'!AB22+'Чт День 4 Нед 1'!AB95+'Пн День 1 Нед 1'!#REF!</f>
        <v>#REF!</v>
      </c>
      <c r="H95" s="37" t="e">
        <f>'Сб День 6 Нед 1'!AF95+'Пт День 5 Нед 1'!AE95+'Ср День 3 Нед 1'!Z95+'Вт День 2 Нед 1'!AF22+'Чт День 4 Нед 1'!AF95+'Пн День 1 Нед 1'!#REF!</f>
        <v>#REF!</v>
      </c>
      <c r="I95" s="143" t="e">
        <f>'Сб День 6 Нед 1'!AL95+'Пт День 5 Нед 1'!AJ95+'Ср День 3 Нед 1'!AE95+'Вт День 2 Нед 1'!AK22+'Чт День 4 Нед 1'!AK95+'Пн День 1 Нед 1'!#REF!</f>
        <v>#REF!</v>
      </c>
      <c r="J95" s="143" t="e">
        <f>'Сб День 6 Нед 1'!AR95+'Пт День 5 Нед 1'!AO95+'Ср День 3 Нед 1'!AK95+'Вт День 2 Нед 1'!AQ22+'Чт День 4 Нед 1'!AP95+'Пн День 1 Нед 1'!#REF!</f>
        <v>#REF!</v>
      </c>
      <c r="K95" s="179" t="e">
        <f t="shared" si="1"/>
        <v>#REF!</v>
      </c>
    </row>
    <row r="96" spans="1:11" ht="15" customHeight="1" x14ac:dyDescent="0.3">
      <c r="A96" s="26">
        <v>80</v>
      </c>
      <c r="B96" s="237" t="s">
        <v>81</v>
      </c>
      <c r="C96" s="16" t="s">
        <v>12</v>
      </c>
      <c r="D96" s="185" t="e">
        <f>'Сб День 6 Нед 1'!L96+'Пт День 5 Нед 1'!K96+'Ср День 3 Нед 1'!I96+'Вт День 2 Нед 1'!#REF!+'Чт День 4 Нед 1'!L96+'Пн День 1 Нед 1'!#REF!</f>
        <v>#REF!</v>
      </c>
      <c r="E96" s="185" t="e">
        <f>'Сб День 6 Нед 1'!U96+'Пт День 5 Нед 1'!T96+'Ср День 3 Нед 1'!O96+'Вт День 2 Нед 1'!#REF!+'Чт День 4 Нед 1'!U96+'Пн День 1 Нед 1'!#REF!</f>
        <v>#REF!</v>
      </c>
      <c r="F96" s="185" t="e">
        <f>'Сб День 6 Нед 1'!X96+'Пт День 5 Нед 1'!W96+'Ср День 3 Нед 1'!R96+'Вт День 2 Нед 1'!#REF!+'Чт День 4 Нед 1'!X96+'Пн День 1 Нед 1'!#REF!</f>
        <v>#REF!</v>
      </c>
      <c r="G96" s="185" t="e">
        <f>'Сб День 6 Нед 1'!AB96+'Пт День 5 Нед 1'!AA96+'Ср День 3 Нед 1'!V96+'Вт День 2 Нед 1'!#REF!+'Чт День 4 Нед 1'!AB96+'Пн День 1 Нед 1'!#REF!</f>
        <v>#REF!</v>
      </c>
      <c r="H96" s="37" t="e">
        <f>'Сб День 6 Нед 1'!AF96+'Пт День 5 Нед 1'!AE96+'Ср День 3 Нед 1'!Z96+'Вт День 2 Нед 1'!#REF!+'Чт День 4 Нед 1'!AF96+'Пн День 1 Нед 1'!#REF!</f>
        <v>#REF!</v>
      </c>
      <c r="I96" s="143" t="e">
        <f>'Сб День 6 Нед 1'!AL96+'Пт День 5 Нед 1'!AJ96+'Ср День 3 Нед 1'!AE96+'Вт День 2 Нед 1'!#REF!+'Чт День 4 Нед 1'!AK96+'Пн День 1 Нед 1'!#REF!</f>
        <v>#REF!</v>
      </c>
      <c r="J96" s="143" t="e">
        <f>'Сб День 6 Нед 1'!AR96+'Пт День 5 Нед 1'!AO96+'Ср День 3 Нед 1'!AK96+'Вт День 2 Нед 1'!#REF!+'Чт День 4 Нед 1'!AP96+'Пн День 1 Нед 1'!#REF!</f>
        <v>#REF!</v>
      </c>
      <c r="K96" s="179" t="e">
        <f t="shared" si="1"/>
        <v>#REF!</v>
      </c>
    </row>
    <row r="97" spans="1:11" ht="15" customHeight="1" x14ac:dyDescent="0.3">
      <c r="A97" s="14">
        <v>81</v>
      </c>
      <c r="B97" s="244" t="s">
        <v>3</v>
      </c>
      <c r="C97" s="28" t="s">
        <v>12</v>
      </c>
      <c r="D97" s="185" t="e">
        <f>'Сб День 6 Нед 1'!L97+'Пт День 5 Нед 1'!K97+'Ср День 3 Нед 1'!I97+'Вт День 2 Нед 1'!#REF!+'Чт День 4 Нед 1'!L97+'Пн День 1 Нед 1'!L23</f>
        <v>#REF!</v>
      </c>
      <c r="E97" s="185" t="e">
        <f>'Сб День 6 Нед 1'!U97+'Пт День 5 Нед 1'!T97+'Ср День 3 Нед 1'!O97+'Вт День 2 Нед 1'!#REF!+'Чт День 4 Нед 1'!U97+'Пн День 1 Нед 1'!U23</f>
        <v>#REF!</v>
      </c>
      <c r="F97" s="185" t="e">
        <f>'Сб День 6 Нед 1'!X97+'Пт День 5 Нед 1'!W97+'Ср День 3 Нед 1'!R97+'Вт День 2 Нед 1'!#REF!+'Чт День 4 Нед 1'!X97+'Пн День 1 Нед 1'!X23</f>
        <v>#REF!</v>
      </c>
      <c r="G97" s="185" t="e">
        <f>'Сб День 6 Нед 1'!AB97+'Пт День 5 Нед 1'!AA97+'Ср День 3 Нед 1'!V97+'Вт День 2 Нед 1'!#REF!+'Чт День 4 Нед 1'!AB97+'Пн День 1 Нед 1'!AB23</f>
        <v>#REF!</v>
      </c>
      <c r="H97" s="37" t="e">
        <f>'Сб День 6 Нед 1'!AF97+'Пт День 5 Нед 1'!AE97+'Ср День 3 Нед 1'!Z97+'Вт День 2 Нед 1'!#REF!+'Чт День 4 Нед 1'!AF97+'Пн День 1 Нед 1'!AF23</f>
        <v>#REF!</v>
      </c>
      <c r="I97" s="143" t="e">
        <f>'Сб День 6 Нед 1'!AL97+'Пт День 5 Нед 1'!AJ97+'Ср День 3 Нед 1'!AE97+'Вт День 2 Нед 1'!#REF!+'Чт День 4 Нед 1'!AK97+'Пн День 1 Нед 1'!AL23</f>
        <v>#REF!</v>
      </c>
      <c r="J97" s="143" t="e">
        <f>'Сб День 6 Нед 1'!AR97+'Пт День 5 Нед 1'!AO97+'Ср День 3 Нед 1'!AK97+'Вт День 2 Нед 1'!#REF!+'Чт День 4 Нед 1'!AP97+'Пн День 1 Нед 1'!AR23</f>
        <v>#REF!</v>
      </c>
      <c r="K97" s="179" t="e">
        <f t="shared" si="1"/>
        <v>#REF!</v>
      </c>
    </row>
    <row r="98" spans="1:11" ht="15" customHeight="1" x14ac:dyDescent="0.3">
      <c r="A98" s="26">
        <v>82</v>
      </c>
      <c r="B98" s="244" t="s">
        <v>199</v>
      </c>
      <c r="C98" s="28" t="s">
        <v>12</v>
      </c>
      <c r="D98" s="185" t="e">
        <f>'Сб День 6 Нед 1'!L98+'Пт День 5 Нед 1'!K98+'Ср День 3 Нед 1'!I98+'Вт День 2 Нед 1'!#REF!+'Чт День 4 Нед 1'!L98+'Пн День 1 Нед 1'!#REF!</f>
        <v>#REF!</v>
      </c>
      <c r="E98" s="185" t="e">
        <f>'Сб День 6 Нед 1'!U98+'Пт День 5 Нед 1'!T98+'Ср День 3 Нед 1'!O98+'Вт День 2 Нед 1'!#REF!+'Чт День 4 Нед 1'!U98+'Пн День 1 Нед 1'!#REF!</f>
        <v>#REF!</v>
      </c>
      <c r="F98" s="185" t="e">
        <f>'Сб День 6 Нед 1'!X98+'Пт День 5 Нед 1'!W98+'Ср День 3 Нед 1'!R98+'Вт День 2 Нед 1'!#REF!+'Чт День 4 Нед 1'!X98+'Пн День 1 Нед 1'!#REF!</f>
        <v>#REF!</v>
      </c>
      <c r="G98" s="185" t="e">
        <f>'Сб День 6 Нед 1'!AB98+'Пт День 5 Нед 1'!AA98+'Ср День 3 Нед 1'!V98+'Вт День 2 Нед 1'!#REF!+'Чт День 4 Нед 1'!AB98+'Пн День 1 Нед 1'!#REF!</f>
        <v>#REF!</v>
      </c>
      <c r="H98" s="37" t="e">
        <f>'Сб День 6 Нед 1'!AF98+'Пт День 5 Нед 1'!AE98+'Ср День 3 Нед 1'!Z98+'Вт День 2 Нед 1'!#REF!+'Чт День 4 Нед 1'!AF98+'Пн День 1 Нед 1'!#REF!</f>
        <v>#REF!</v>
      </c>
      <c r="I98" s="143" t="e">
        <f>'Сб День 6 Нед 1'!AL98+'Пт День 5 Нед 1'!AJ98+'Ср День 3 Нед 1'!AE98+'Вт День 2 Нед 1'!#REF!+'Чт День 4 Нед 1'!AK98+'Пн День 1 Нед 1'!#REF!</f>
        <v>#REF!</v>
      </c>
      <c r="J98" s="143" t="e">
        <f>'Сб День 6 Нед 1'!AR98+'Пт День 5 Нед 1'!AO98+'Ср День 3 Нед 1'!AK98+'Вт День 2 Нед 1'!#REF!+'Чт День 4 Нед 1'!AP98+'Пн День 1 Нед 1'!#REF!</f>
        <v>#REF!</v>
      </c>
      <c r="K98" s="179" t="e">
        <f t="shared" si="1"/>
        <v>#REF!</v>
      </c>
    </row>
    <row r="99" spans="1:11" ht="15" customHeight="1" x14ac:dyDescent="0.3">
      <c r="A99" s="14">
        <v>83</v>
      </c>
      <c r="B99" s="244" t="s">
        <v>200</v>
      </c>
      <c r="C99" s="28" t="s">
        <v>12</v>
      </c>
      <c r="D99" s="185" t="e">
        <f>'Сб День 6 Нед 1'!L99+'Пт День 5 Нед 1'!K99+'Ср День 3 Нед 1'!I99+'Вт День 2 Нед 1'!#REF!+'Чт День 4 Нед 1'!L99+'Пн День 1 Нед 1'!#REF!</f>
        <v>#REF!</v>
      </c>
      <c r="E99" s="185" t="e">
        <f>'Сб День 6 Нед 1'!U99+'Пт День 5 Нед 1'!T99+'Ср День 3 Нед 1'!O99+'Вт День 2 Нед 1'!#REF!+'Чт День 4 Нед 1'!U99+'Пн День 1 Нед 1'!#REF!</f>
        <v>#REF!</v>
      </c>
      <c r="F99" s="185" t="e">
        <f>'Сб День 6 Нед 1'!X99+'Пт День 5 Нед 1'!W99+'Ср День 3 Нед 1'!R99+'Вт День 2 Нед 1'!#REF!+'Чт День 4 Нед 1'!X99+'Пн День 1 Нед 1'!#REF!</f>
        <v>#REF!</v>
      </c>
      <c r="G99" s="185" t="e">
        <f>'Сб День 6 Нед 1'!AB99+'Пт День 5 Нед 1'!AA99+'Ср День 3 Нед 1'!V99+'Вт День 2 Нед 1'!#REF!+'Чт День 4 Нед 1'!AB99+'Пн День 1 Нед 1'!#REF!</f>
        <v>#REF!</v>
      </c>
      <c r="H99" s="37" t="e">
        <f>'Сб День 6 Нед 1'!AF99+'Пт День 5 Нед 1'!AE99+'Ср День 3 Нед 1'!Z99+'Вт День 2 Нед 1'!#REF!+'Чт День 4 Нед 1'!AF99+'Пн День 1 Нед 1'!#REF!</f>
        <v>#REF!</v>
      </c>
      <c r="I99" s="143" t="e">
        <f>'Сб День 6 Нед 1'!AL99+'Пт День 5 Нед 1'!AJ99+'Ср День 3 Нед 1'!AE99+'Вт День 2 Нед 1'!#REF!+'Чт День 4 Нед 1'!AK99+'Пн День 1 Нед 1'!#REF!</f>
        <v>#REF!</v>
      </c>
      <c r="J99" s="143" t="e">
        <f>'Сб День 6 Нед 1'!AR99+'Пт День 5 Нед 1'!AO99+'Ср День 3 Нед 1'!AK99+'Вт День 2 Нед 1'!#REF!+'Чт День 4 Нед 1'!AP99+'Пн День 1 Нед 1'!#REF!</f>
        <v>#REF!</v>
      </c>
      <c r="K99" s="179" t="e">
        <f t="shared" si="1"/>
        <v>#REF!</v>
      </c>
    </row>
    <row r="100" spans="1:11" ht="15" customHeight="1" x14ac:dyDescent="0.3">
      <c r="A100" s="26">
        <v>84</v>
      </c>
      <c r="B100" s="244" t="s">
        <v>178</v>
      </c>
      <c r="C100" s="28" t="s">
        <v>12</v>
      </c>
      <c r="D100" s="185" t="e">
        <f>'Сб День 6 Нед 1'!L100+'Пт День 5 Нед 1'!K100+'Ср День 3 Нед 1'!I100+'Вт День 2 Нед 1'!#REF!+'Чт День 4 Нед 1'!L100+'Пн День 1 Нед 1'!#REF!</f>
        <v>#REF!</v>
      </c>
      <c r="E100" s="185" t="e">
        <f>'Сб День 6 Нед 1'!U100+'Пт День 5 Нед 1'!T100+'Ср День 3 Нед 1'!O100+'Вт День 2 Нед 1'!#REF!+'Чт День 4 Нед 1'!U100+'Пн День 1 Нед 1'!#REF!</f>
        <v>#REF!</v>
      </c>
      <c r="F100" s="185" t="e">
        <f>'Сб День 6 Нед 1'!X100+'Пт День 5 Нед 1'!W100+'Ср День 3 Нед 1'!R100+'Вт День 2 Нед 1'!#REF!+'Чт День 4 Нед 1'!X100+'Пн День 1 Нед 1'!#REF!</f>
        <v>#REF!</v>
      </c>
      <c r="G100" s="185" t="e">
        <f>'Сб День 6 Нед 1'!AB100+'Пт День 5 Нед 1'!AA100+'Ср День 3 Нед 1'!V100+'Вт День 2 Нед 1'!#REF!+'Чт День 4 Нед 1'!AB100+'Пн День 1 Нед 1'!#REF!</f>
        <v>#REF!</v>
      </c>
      <c r="H100" s="37" t="e">
        <f>'Сб День 6 Нед 1'!AF100+'Пт День 5 Нед 1'!AE100+'Ср День 3 Нед 1'!Z100+'Вт День 2 Нед 1'!#REF!+'Чт День 4 Нед 1'!AF100+'Пн День 1 Нед 1'!#REF!</f>
        <v>#REF!</v>
      </c>
      <c r="I100" s="143" t="e">
        <f>'Сб День 6 Нед 1'!AL100+'Пт День 5 Нед 1'!AJ100+'Ср День 3 Нед 1'!AE100+'Вт День 2 Нед 1'!#REF!+'Чт День 4 Нед 1'!AK100+'Пн День 1 Нед 1'!#REF!</f>
        <v>#REF!</v>
      </c>
      <c r="J100" s="143" t="e">
        <f>'Сб День 6 Нед 1'!AR100+'Пт День 5 Нед 1'!AO100+'Ср День 3 Нед 1'!AK100+'Вт День 2 Нед 1'!#REF!+'Чт День 4 Нед 1'!AP100+'Пн День 1 Нед 1'!#REF!</f>
        <v>#REF!</v>
      </c>
      <c r="K100" s="179" t="e">
        <f t="shared" si="1"/>
        <v>#REF!</v>
      </c>
    </row>
    <row r="101" spans="1:11" ht="15" customHeight="1" x14ac:dyDescent="0.3">
      <c r="A101" s="14">
        <v>85</v>
      </c>
      <c r="B101" s="244" t="s">
        <v>198</v>
      </c>
      <c r="C101" s="28" t="s">
        <v>12</v>
      </c>
      <c r="D101" s="185" t="e">
        <f>'Сб День 6 Нед 1'!L101+'Пт День 5 Нед 1'!K101+'Ср День 3 Нед 1'!I101+'Вт День 2 Нед 1'!#REF!+'Чт День 4 Нед 1'!L101+'Пн День 1 Нед 1'!#REF!</f>
        <v>#REF!</v>
      </c>
      <c r="E101" s="185" t="e">
        <f>'Сб День 6 Нед 1'!U101+'Пт День 5 Нед 1'!T101+'Ср День 3 Нед 1'!O101+'Вт День 2 Нед 1'!#REF!+'Чт День 4 Нед 1'!U101+'Пн День 1 Нед 1'!#REF!</f>
        <v>#REF!</v>
      </c>
      <c r="F101" s="185" t="e">
        <f>'Сб День 6 Нед 1'!X101+'Пт День 5 Нед 1'!W101+'Ср День 3 Нед 1'!R101+'Вт День 2 Нед 1'!#REF!+'Чт День 4 Нед 1'!X101+'Пн День 1 Нед 1'!#REF!</f>
        <v>#REF!</v>
      </c>
      <c r="G101" s="185" t="e">
        <f>'Сб День 6 Нед 1'!AB101+'Пт День 5 Нед 1'!AA101+'Ср День 3 Нед 1'!V101+'Вт День 2 Нед 1'!#REF!+'Чт День 4 Нед 1'!AB101+'Пн День 1 Нед 1'!#REF!</f>
        <v>#REF!</v>
      </c>
      <c r="H101" s="37" t="e">
        <f>'Сб День 6 Нед 1'!AF101+'Пт День 5 Нед 1'!AE101+'Ср День 3 Нед 1'!Z101+'Вт День 2 Нед 1'!#REF!+'Чт День 4 Нед 1'!AF101+'Пн День 1 Нед 1'!#REF!</f>
        <v>#REF!</v>
      </c>
      <c r="I101" s="143" t="e">
        <f>'Сб День 6 Нед 1'!AL101+'Пт День 5 Нед 1'!AJ101+'Ср День 3 Нед 1'!AE101+'Вт День 2 Нед 1'!#REF!+'Чт День 4 Нед 1'!AK101+'Пн День 1 Нед 1'!#REF!</f>
        <v>#REF!</v>
      </c>
      <c r="J101" s="143" t="e">
        <f>'Сб День 6 Нед 1'!AR101+'Пт День 5 Нед 1'!AO101+'Ср День 3 Нед 1'!AK101+'Вт День 2 Нед 1'!#REF!+'Чт День 4 Нед 1'!AP101+'Пн День 1 Нед 1'!#REF!</f>
        <v>#REF!</v>
      </c>
      <c r="K101" s="179" t="e">
        <f t="shared" si="1"/>
        <v>#REF!</v>
      </c>
    </row>
    <row r="102" spans="1:11" ht="15" customHeight="1" x14ac:dyDescent="0.3">
      <c r="A102" s="26">
        <v>86</v>
      </c>
      <c r="B102" s="238" t="s">
        <v>201</v>
      </c>
      <c r="C102" s="38" t="s">
        <v>82</v>
      </c>
      <c r="D102" s="185" t="e">
        <f>'Сб День 6 Нед 1'!L102+'Пт День 5 Нед 1'!K102+'Ср День 3 Нед 1'!I102+'Вт День 2 Нед 1'!#REF!+'Чт День 4 Нед 1'!L102+'Пн День 1 Нед 1'!#REF!</f>
        <v>#REF!</v>
      </c>
      <c r="E102" s="185" t="e">
        <f>'Сб День 6 Нед 1'!U102+'Пт День 5 Нед 1'!T102+'Ср День 3 Нед 1'!O102+'Вт День 2 Нед 1'!#REF!+'Чт День 4 Нед 1'!U102+'Пн День 1 Нед 1'!#REF!</f>
        <v>#REF!</v>
      </c>
      <c r="F102" s="185" t="e">
        <f>'Сб День 6 Нед 1'!X102+'Пт День 5 Нед 1'!W102+'Ср День 3 Нед 1'!R102+'Вт День 2 Нед 1'!#REF!+'Чт День 4 Нед 1'!X102+'Пн День 1 Нед 1'!#REF!</f>
        <v>#REF!</v>
      </c>
      <c r="G102" s="185" t="e">
        <f>'Сб День 6 Нед 1'!AB102+'Пт День 5 Нед 1'!AA102+'Ср День 3 Нед 1'!V102+'Вт День 2 Нед 1'!#REF!+'Чт День 4 Нед 1'!AB102+'Пн День 1 Нед 1'!#REF!</f>
        <v>#REF!</v>
      </c>
      <c r="H102" s="37" t="e">
        <f>'Сб День 6 Нед 1'!AF102+'Пт День 5 Нед 1'!AE102+'Ср День 3 Нед 1'!Z102+'Вт День 2 Нед 1'!#REF!+'Чт День 4 Нед 1'!AF102+'Пн День 1 Нед 1'!#REF!</f>
        <v>#REF!</v>
      </c>
      <c r="I102" s="143" t="e">
        <f>'Сб День 6 Нед 1'!AL102+'Пт День 5 Нед 1'!AJ102+'Ср День 3 Нед 1'!AE102+'Вт День 2 Нед 1'!#REF!+'Чт День 4 Нед 1'!AK102+'Пн День 1 Нед 1'!#REF!</f>
        <v>#REF!</v>
      </c>
      <c r="J102" s="143" t="e">
        <f>'Сб День 6 Нед 1'!AR102+'Пт День 5 Нед 1'!AO102+'Ср День 3 Нед 1'!AK102+'Вт День 2 Нед 1'!#REF!+'Чт День 4 Нед 1'!AP102+'Пн День 1 Нед 1'!#REF!</f>
        <v>#REF!</v>
      </c>
      <c r="K102" s="179" t="e">
        <f t="shared" si="1"/>
        <v>#REF!</v>
      </c>
    </row>
    <row r="103" spans="1:11" ht="12.75" customHeight="1" x14ac:dyDescent="0.3">
      <c r="A103" s="33"/>
      <c r="B103" s="302" t="s">
        <v>83</v>
      </c>
      <c r="C103" s="39"/>
      <c r="D103" s="185"/>
      <c r="E103" s="185"/>
      <c r="F103" s="185"/>
      <c r="G103" s="185"/>
      <c r="H103" s="37"/>
      <c r="I103" s="143"/>
      <c r="J103" s="143"/>
      <c r="K103" s="179"/>
    </row>
    <row r="104" spans="1:11" x14ac:dyDescent="0.3">
      <c r="A104" s="14">
        <v>87</v>
      </c>
      <c r="B104" s="237" t="s">
        <v>84</v>
      </c>
      <c r="C104" s="28" t="s">
        <v>12</v>
      </c>
      <c r="D104" s="185">
        <f>'Сб День 6 Нед 1'!L104+'Пт День 5 Нед 1'!K104+'Ср День 3 Нед 1'!I104+'Вт День 2 Нед 1'!L23+'Чт День 4 Нед 1'!L104+'Пн День 1 Нед 1'!L24</f>
        <v>0</v>
      </c>
      <c r="E104" s="185">
        <f>'Сб День 6 Нед 1'!U104+'Пт День 5 Нед 1'!T104+'Ср День 3 Нед 1'!O104+'Вт День 2 Нед 1'!U23+'Чт День 4 Нед 1'!U104+'Пн День 1 Нед 1'!U24</f>
        <v>0</v>
      </c>
      <c r="F104" s="185">
        <f>'Сб День 6 Нед 1'!X104+'Пт День 5 Нед 1'!W104+'Ср День 3 Нед 1'!R104+'Вт День 2 Нед 1'!X23+'Чт День 4 Нед 1'!X104+'Пн День 1 Нед 1'!X24</f>
        <v>0</v>
      </c>
      <c r="G104" s="185">
        <f>'Сб День 6 Нед 1'!AB104+'Пт День 5 Нед 1'!AA104+'Ср День 3 Нед 1'!V104+'Вт День 2 Нед 1'!AB23+'Чт День 4 Нед 1'!AB104+'Пн День 1 Нед 1'!AB24</f>
        <v>0</v>
      </c>
      <c r="H104" s="37">
        <f>'Сб День 6 Нед 1'!AF104+'Пт День 5 Нед 1'!AE104+'Ср День 3 Нед 1'!Z104+'Вт День 2 Нед 1'!AF23+'Чт День 4 Нед 1'!AF104+'Пн День 1 Нед 1'!AF24</f>
        <v>2.112E-2</v>
      </c>
      <c r="I104" s="143">
        <f>'Сб День 6 Нед 1'!AL104+'Пт День 5 Нед 1'!AJ104+'Ср День 3 Нед 1'!AE104+'Вт День 2 Нед 1'!AK23+'Чт День 4 Нед 1'!AK104+'Пн День 1 Нед 1'!AL24</f>
        <v>1.92E-3</v>
      </c>
      <c r="J104" s="143">
        <f>'Сб День 6 Нед 1'!AR104+'Пт День 5 Нед 1'!AO104+'Ср День 3 Нед 1'!AK104+'Вт День 2 Нед 1'!AQ23+'Чт День 4 Нед 1'!AP104+'Пн День 1 Нед 1'!AR24</f>
        <v>0</v>
      </c>
      <c r="K104" s="179">
        <f t="shared" si="1"/>
        <v>2.3040000000000001E-2</v>
      </c>
    </row>
    <row r="105" spans="1:11" x14ac:dyDescent="0.3">
      <c r="A105" s="33"/>
      <c r="B105" s="363">
        <v>4.8000000000000001E-2</v>
      </c>
      <c r="C105" s="362" t="s">
        <v>82</v>
      </c>
      <c r="D105" s="359">
        <f>D104/B105</f>
        <v>0</v>
      </c>
      <c r="E105" s="360">
        <f>E104/B105</f>
        <v>0</v>
      </c>
      <c r="F105" s="360">
        <f>F104/B105</f>
        <v>0</v>
      </c>
      <c r="G105" s="359">
        <f>G104/B105</f>
        <v>0</v>
      </c>
      <c r="H105" s="360">
        <f>H104/B105</f>
        <v>0.44</v>
      </c>
      <c r="I105" s="360">
        <f>I104/B105</f>
        <v>0.04</v>
      </c>
      <c r="J105" s="361">
        <f>J104/B105</f>
        <v>0</v>
      </c>
      <c r="K105" s="361">
        <f>K104/B105</f>
        <v>0.48000000000000004</v>
      </c>
    </row>
    <row r="106" spans="1:11" ht="15" customHeight="1" x14ac:dyDescent="0.3">
      <c r="A106" s="44"/>
      <c r="B106" s="256" t="s">
        <v>204</v>
      </c>
      <c r="C106" s="34"/>
      <c r="D106" s="185"/>
      <c r="E106" s="185"/>
      <c r="F106" s="185"/>
      <c r="G106" s="185"/>
      <c r="H106" s="37"/>
      <c r="I106" s="143"/>
      <c r="J106" s="143"/>
      <c r="K106" s="179"/>
    </row>
    <row r="107" spans="1:11" ht="15" customHeight="1" x14ac:dyDescent="0.3">
      <c r="A107" s="14">
        <v>88</v>
      </c>
      <c r="B107" s="238" t="s">
        <v>71</v>
      </c>
      <c r="C107" s="19" t="s">
        <v>12</v>
      </c>
      <c r="D107" s="185" t="e">
        <f>'Сб День 6 Нед 1'!L107+'Пт День 5 Нед 1'!K107+'Ср День 3 Нед 1'!I107+'Вт День 2 Нед 1'!#REF!+'Чт День 4 Нед 1'!L107+'Пн День 1 Нед 1'!#REF!</f>
        <v>#REF!</v>
      </c>
      <c r="E107" s="185" t="e">
        <f>'Сб День 6 Нед 1'!U107+'Пт День 5 Нед 1'!T107+'Ср День 3 Нед 1'!O107+'Вт День 2 Нед 1'!#REF!+'Чт День 4 Нед 1'!U107+'Пн День 1 Нед 1'!#REF!</f>
        <v>#REF!</v>
      </c>
      <c r="F107" s="185" t="e">
        <f>'Сб День 6 Нед 1'!X107+'Пт День 5 Нед 1'!W107+'Ср День 3 Нед 1'!R107+'Вт День 2 Нед 1'!#REF!+'Чт День 4 Нед 1'!X107+'Пн День 1 Нед 1'!#REF!</f>
        <v>#REF!</v>
      </c>
      <c r="G107" s="185" t="e">
        <f>'Сб День 6 Нед 1'!AB107+'Пт День 5 Нед 1'!AA107+'Ср День 3 Нед 1'!V107+'Вт День 2 Нед 1'!#REF!+'Чт День 4 Нед 1'!AB107+'Пн День 1 Нед 1'!#REF!</f>
        <v>#REF!</v>
      </c>
      <c r="H107" s="37" t="e">
        <f>'Сб День 6 Нед 1'!AF107+'Пт День 5 Нед 1'!AE107+'Ср День 3 Нед 1'!Z107+'Вт День 2 Нед 1'!#REF!+'Чт День 4 Нед 1'!AF107+'Пн День 1 Нед 1'!#REF!</f>
        <v>#REF!</v>
      </c>
      <c r="I107" s="143" t="e">
        <f>'Сб День 6 Нед 1'!AL107+'Пт День 5 Нед 1'!AJ107+'Ср День 3 Нед 1'!AE107+'Вт День 2 Нед 1'!#REF!+'Чт День 4 Нед 1'!AK107+'Пн День 1 Нед 1'!#REF!</f>
        <v>#REF!</v>
      </c>
      <c r="J107" s="143" t="e">
        <f>'Сб День 6 Нед 1'!AR107+'Пт День 5 Нед 1'!AO107+'Ср День 3 Нед 1'!AK107+'Вт День 2 Нед 1'!#REF!+'Чт День 4 Нед 1'!AP107+'Пн День 1 Нед 1'!#REF!</f>
        <v>#REF!</v>
      </c>
      <c r="K107" s="179" t="e">
        <f t="shared" si="1"/>
        <v>#REF!</v>
      </c>
    </row>
    <row r="108" spans="1:11" ht="15" customHeight="1" x14ac:dyDescent="0.3">
      <c r="A108" s="14">
        <v>89</v>
      </c>
      <c r="B108" s="243" t="s">
        <v>103</v>
      </c>
      <c r="C108" s="24" t="s">
        <v>12</v>
      </c>
      <c r="D108" s="185" t="e">
        <f>'Сб День 6 Нед 1'!L108+'Пт День 5 Нед 1'!K108+'Ср День 3 Нед 1'!I108+'Вт День 2 Нед 1'!#REF!+'Чт День 4 Нед 1'!L108+'Пн День 1 Нед 1'!#REF!</f>
        <v>#REF!</v>
      </c>
      <c r="E108" s="185" t="e">
        <f>'Сб День 6 Нед 1'!U108+'Пт День 5 Нед 1'!T108+'Ср День 3 Нед 1'!O108+'Вт День 2 Нед 1'!#REF!+'Чт День 4 Нед 1'!U108+'Пн День 1 Нед 1'!#REF!</f>
        <v>#REF!</v>
      </c>
      <c r="F108" s="185" t="e">
        <f>'Сб День 6 Нед 1'!X108+'Пт День 5 Нед 1'!W108+'Ср День 3 Нед 1'!R108+'Вт День 2 Нед 1'!#REF!+'Чт День 4 Нед 1'!X108+'Пн День 1 Нед 1'!#REF!</f>
        <v>#REF!</v>
      </c>
      <c r="G108" s="185" t="e">
        <f>'Сб День 6 Нед 1'!AB108+'Пт День 5 Нед 1'!AA108+'Ср День 3 Нед 1'!V108+'Вт День 2 Нед 1'!#REF!+'Чт День 4 Нед 1'!AB108+'Пн День 1 Нед 1'!#REF!</f>
        <v>#REF!</v>
      </c>
      <c r="H108" s="37" t="e">
        <f>'Сб День 6 Нед 1'!AF108+'Пт День 5 Нед 1'!AE108+'Ср День 3 Нед 1'!Z108+'Вт День 2 Нед 1'!#REF!+'Чт День 4 Нед 1'!AF108+'Пн День 1 Нед 1'!#REF!</f>
        <v>#REF!</v>
      </c>
      <c r="I108" s="143" t="e">
        <f>'Сб День 6 Нед 1'!AL108+'Пт День 5 Нед 1'!AJ108+'Ср День 3 Нед 1'!AE108+'Вт День 2 Нед 1'!#REF!+'Чт День 4 Нед 1'!AK108+'Пн День 1 Нед 1'!#REF!</f>
        <v>#REF!</v>
      </c>
      <c r="J108" s="143" t="e">
        <f>'Сб День 6 Нед 1'!AR108+'Пт День 5 Нед 1'!AO108+'Ср День 3 Нед 1'!AK108+'Вт День 2 Нед 1'!#REF!+'Чт День 4 Нед 1'!AP108+'Пн День 1 Нед 1'!#REF!</f>
        <v>#REF!</v>
      </c>
      <c r="K108" s="179" t="e">
        <f t="shared" si="1"/>
        <v>#REF!</v>
      </c>
    </row>
    <row r="109" spans="1:11" ht="15" customHeight="1" x14ac:dyDescent="0.3">
      <c r="A109" s="14">
        <v>90</v>
      </c>
      <c r="B109" s="243" t="s">
        <v>80</v>
      </c>
      <c r="C109" s="24" t="s">
        <v>12</v>
      </c>
      <c r="D109" s="185" t="e">
        <f>'Сб День 6 Нед 1'!L109+'Пт День 5 Нед 1'!K109+'Ср День 3 Нед 1'!I109+'Вт День 2 Нед 1'!#REF!+'Чт День 4 Нед 1'!L109+'Пн День 1 Нед 1'!#REF!</f>
        <v>#REF!</v>
      </c>
      <c r="E109" s="185" t="e">
        <f>'Сб День 6 Нед 1'!U109+'Пт День 5 Нед 1'!T109+'Ср День 3 Нед 1'!O109+'Вт День 2 Нед 1'!#REF!+'Чт День 4 Нед 1'!U109+'Пн День 1 Нед 1'!#REF!</f>
        <v>#REF!</v>
      </c>
      <c r="F109" s="185" t="e">
        <f>'Сб День 6 Нед 1'!X109+'Пт День 5 Нед 1'!W109+'Ср День 3 Нед 1'!R109+'Вт День 2 Нед 1'!#REF!+'Чт День 4 Нед 1'!X109+'Пн День 1 Нед 1'!#REF!</f>
        <v>#REF!</v>
      </c>
      <c r="G109" s="185" t="e">
        <f>'Сб День 6 Нед 1'!AB109+'Пт День 5 Нед 1'!AA109+'Ср День 3 Нед 1'!V109+'Вт День 2 Нед 1'!#REF!+'Чт День 4 Нед 1'!AB109+'Пн День 1 Нед 1'!#REF!</f>
        <v>#REF!</v>
      </c>
      <c r="H109" s="37" t="e">
        <f>'Сб День 6 Нед 1'!AF109+'Пт День 5 Нед 1'!AE109+'Ср День 3 Нед 1'!Z109+'Вт День 2 Нед 1'!#REF!+'Чт День 4 Нед 1'!AF109+'Пн День 1 Нед 1'!#REF!</f>
        <v>#REF!</v>
      </c>
      <c r="I109" s="143" t="e">
        <f>'Сб День 6 Нед 1'!AL109+'Пт День 5 Нед 1'!AJ109+'Ср День 3 Нед 1'!AE109+'Вт День 2 Нед 1'!#REF!+'Чт День 4 Нед 1'!AK109+'Пн День 1 Нед 1'!#REF!</f>
        <v>#REF!</v>
      </c>
      <c r="J109" s="143" t="e">
        <f>'Сб День 6 Нед 1'!AR109+'Пт День 5 Нед 1'!AO109+'Ср День 3 Нед 1'!AK109+'Вт День 2 Нед 1'!#REF!+'Чт День 4 Нед 1'!AP109+'Пн День 1 Нед 1'!#REF!</f>
        <v>#REF!</v>
      </c>
      <c r="K109" s="179" t="e">
        <f t="shared" si="1"/>
        <v>#REF!</v>
      </c>
    </row>
    <row r="110" spans="1:11" ht="15" customHeight="1" x14ac:dyDescent="0.3">
      <c r="A110" s="14">
        <v>91</v>
      </c>
      <c r="B110" s="237" t="s">
        <v>104</v>
      </c>
      <c r="C110" s="24" t="s">
        <v>12</v>
      </c>
      <c r="D110" s="185" t="e">
        <f>'Сб День 6 Нед 1'!L110+'Пт День 5 Нед 1'!K110+'Ср День 3 Нед 1'!I110+'Вт День 2 Нед 1'!#REF!+'Чт День 4 Нед 1'!L110+'Пн День 1 Нед 1'!#REF!</f>
        <v>#REF!</v>
      </c>
      <c r="E110" s="185" t="e">
        <f>'Сб День 6 Нед 1'!U110+'Пт День 5 Нед 1'!T110+'Ср День 3 Нед 1'!O110+'Вт День 2 Нед 1'!#REF!+'Чт День 4 Нед 1'!U110+'Пн День 1 Нед 1'!#REF!</f>
        <v>#REF!</v>
      </c>
      <c r="F110" s="185" t="e">
        <f>'Сб День 6 Нед 1'!X110+'Пт День 5 Нед 1'!W110+'Ср День 3 Нед 1'!R110+'Вт День 2 Нед 1'!#REF!+'Чт День 4 Нед 1'!X110+'Пн День 1 Нед 1'!#REF!</f>
        <v>#REF!</v>
      </c>
      <c r="G110" s="185" t="e">
        <f>'Сб День 6 Нед 1'!AB110+'Пт День 5 Нед 1'!AA110+'Ср День 3 Нед 1'!V110+'Вт День 2 Нед 1'!#REF!+'Чт День 4 Нед 1'!AB110+'Пн День 1 Нед 1'!#REF!</f>
        <v>#REF!</v>
      </c>
      <c r="H110" s="37" t="e">
        <f>'Сб День 6 Нед 1'!AF110+'Пт День 5 Нед 1'!AE110+'Ср День 3 Нед 1'!Z110+'Вт День 2 Нед 1'!#REF!+'Чт День 4 Нед 1'!AF110+'Пн День 1 Нед 1'!#REF!</f>
        <v>#REF!</v>
      </c>
      <c r="I110" s="143" t="e">
        <f>'Сб День 6 Нед 1'!AL110+'Пт День 5 Нед 1'!AJ110+'Ср День 3 Нед 1'!AE110+'Вт День 2 Нед 1'!#REF!+'Чт День 4 Нед 1'!AK110+'Пн День 1 Нед 1'!#REF!</f>
        <v>#REF!</v>
      </c>
      <c r="J110" s="143" t="e">
        <f>'Сб День 6 Нед 1'!AR110+'Пт День 5 Нед 1'!AO110+'Ср День 3 Нед 1'!AK110+'Вт День 2 Нед 1'!#REF!+'Чт День 4 Нед 1'!AP110+'Пн День 1 Нед 1'!#REF!</f>
        <v>#REF!</v>
      </c>
      <c r="K110" s="179" t="e">
        <f t="shared" si="1"/>
        <v>#REF!</v>
      </c>
    </row>
    <row r="111" spans="1:11" ht="15" customHeight="1" x14ac:dyDescent="0.3">
      <c r="A111" s="14">
        <v>92</v>
      </c>
      <c r="B111" s="237" t="s">
        <v>105</v>
      </c>
      <c r="C111" s="24" t="s">
        <v>12</v>
      </c>
      <c r="D111" s="185" t="e">
        <f>'Сб День 6 Нед 1'!L111+'Пт День 5 Нед 1'!K111+'Ср День 3 Нед 1'!I111+'Вт День 2 Нед 1'!#REF!+'Чт День 4 Нед 1'!L111+'Пн День 1 Нед 1'!#REF!</f>
        <v>#REF!</v>
      </c>
      <c r="E111" s="185" t="e">
        <f>'Сб День 6 Нед 1'!U111+'Пт День 5 Нед 1'!T111+'Ср День 3 Нед 1'!O111+'Вт День 2 Нед 1'!#REF!+'Чт День 4 Нед 1'!U111+'Пн День 1 Нед 1'!#REF!</f>
        <v>#REF!</v>
      </c>
      <c r="F111" s="185" t="e">
        <f>'Сб День 6 Нед 1'!X111+'Пт День 5 Нед 1'!W111+'Ср День 3 Нед 1'!R111+'Вт День 2 Нед 1'!#REF!+'Чт День 4 Нед 1'!X111+'Пн День 1 Нед 1'!#REF!</f>
        <v>#REF!</v>
      </c>
      <c r="G111" s="185" t="e">
        <f>'Сб День 6 Нед 1'!AB111+'Пт День 5 Нед 1'!AA111+'Ср День 3 Нед 1'!V111+'Вт День 2 Нед 1'!#REF!+'Чт День 4 Нед 1'!AB111+'Пн День 1 Нед 1'!#REF!</f>
        <v>#REF!</v>
      </c>
      <c r="H111" s="37" t="e">
        <f>'Сб День 6 Нед 1'!AF111+'Пт День 5 Нед 1'!AE111+'Ср День 3 Нед 1'!Z111+'Вт День 2 Нед 1'!#REF!+'Чт День 4 Нед 1'!AF111+'Пн День 1 Нед 1'!#REF!</f>
        <v>#REF!</v>
      </c>
      <c r="I111" s="143" t="e">
        <f>'Сб День 6 Нед 1'!AL111+'Пт День 5 Нед 1'!AJ111+'Ср День 3 Нед 1'!AE111+'Вт День 2 Нед 1'!#REF!+'Чт День 4 Нед 1'!AK111+'Пн День 1 Нед 1'!#REF!</f>
        <v>#REF!</v>
      </c>
      <c r="J111" s="143" t="e">
        <f>'Сб День 6 Нед 1'!AR111+'Пт День 5 Нед 1'!AO111+'Ср День 3 Нед 1'!AK111+'Вт День 2 Нед 1'!#REF!+'Чт День 4 Нед 1'!AP111+'Пн День 1 Нед 1'!#REF!</f>
        <v>#REF!</v>
      </c>
      <c r="K111" s="179" t="e">
        <f t="shared" si="1"/>
        <v>#REF!</v>
      </c>
    </row>
    <row r="112" spans="1:11" ht="15" customHeight="1" x14ac:dyDescent="0.3">
      <c r="A112" s="14">
        <v>93</v>
      </c>
      <c r="B112" s="243" t="s">
        <v>109</v>
      </c>
      <c r="C112" s="24" t="s">
        <v>12</v>
      </c>
      <c r="D112" s="185" t="e">
        <f>'Сб День 6 Нед 1'!L112+'Пт День 5 Нед 1'!K112+'Ср День 3 Нед 1'!I112+'Вт День 2 Нед 1'!#REF!+'Чт День 4 Нед 1'!L112+'Пн День 1 Нед 1'!#REF!</f>
        <v>#REF!</v>
      </c>
      <c r="E112" s="185" t="e">
        <f>'Сб День 6 Нед 1'!U112+'Пт День 5 Нед 1'!T112+'Ср День 3 Нед 1'!O112+'Вт День 2 Нед 1'!#REF!+'Чт День 4 Нед 1'!U112+'Пн День 1 Нед 1'!#REF!</f>
        <v>#REF!</v>
      </c>
      <c r="F112" s="185" t="e">
        <f>'Сб День 6 Нед 1'!X112+'Пт День 5 Нед 1'!W112+'Ср День 3 Нед 1'!R112+'Вт День 2 Нед 1'!#REF!+'Чт День 4 Нед 1'!X112+'Пн День 1 Нед 1'!#REF!</f>
        <v>#REF!</v>
      </c>
      <c r="G112" s="185" t="e">
        <f>'Сб День 6 Нед 1'!AB112+'Пт День 5 Нед 1'!AA112+'Ср День 3 Нед 1'!V112+'Вт День 2 Нед 1'!#REF!+'Чт День 4 Нед 1'!AB112+'Пн День 1 Нед 1'!#REF!</f>
        <v>#REF!</v>
      </c>
      <c r="H112" s="37" t="e">
        <f>'Сб День 6 Нед 1'!AF112+'Пт День 5 Нед 1'!AE112+'Ср День 3 Нед 1'!Z112+'Вт День 2 Нед 1'!#REF!+'Чт День 4 Нед 1'!AF112+'Пн День 1 Нед 1'!#REF!</f>
        <v>#REF!</v>
      </c>
      <c r="I112" s="143" t="e">
        <f>'Сб День 6 Нед 1'!AL112+'Пт День 5 Нед 1'!AJ112+'Ср День 3 Нед 1'!AE112+'Вт День 2 Нед 1'!#REF!+'Чт День 4 Нед 1'!AK112+'Пн День 1 Нед 1'!#REF!</f>
        <v>#REF!</v>
      </c>
      <c r="J112" s="143" t="e">
        <f>'Сб День 6 Нед 1'!AR112+'Пт День 5 Нед 1'!AO112+'Ср День 3 Нед 1'!AK112+'Вт День 2 Нед 1'!#REF!+'Чт День 4 Нед 1'!AP112+'Пн День 1 Нед 1'!#REF!</f>
        <v>#REF!</v>
      </c>
      <c r="K112" s="179" t="e">
        <f t="shared" si="1"/>
        <v>#REF!</v>
      </c>
    </row>
    <row r="113" spans="1:11" ht="15" customHeight="1" x14ac:dyDescent="0.3">
      <c r="A113" s="14">
        <v>94</v>
      </c>
      <c r="B113" s="243" t="s">
        <v>79</v>
      </c>
      <c r="C113" s="24" t="s">
        <v>12</v>
      </c>
      <c r="D113" s="185" t="e">
        <f>'Сб День 6 Нед 1'!L113+'Пт День 5 Нед 1'!K113+'Ср День 3 Нед 1'!I113+'Вт День 2 Нед 1'!#REF!+'Чт День 4 Нед 1'!L113+'Пн День 1 Нед 1'!#REF!</f>
        <v>#REF!</v>
      </c>
      <c r="E113" s="185" t="e">
        <f>'Сб День 6 Нед 1'!U113+'Пт День 5 Нед 1'!T113+'Ср День 3 Нед 1'!O113+'Вт День 2 Нед 1'!#REF!+'Чт День 4 Нед 1'!U113+'Пн День 1 Нед 1'!#REF!</f>
        <v>#REF!</v>
      </c>
      <c r="F113" s="185" t="e">
        <f>'Сб День 6 Нед 1'!X113+'Пт День 5 Нед 1'!W113+'Ср День 3 Нед 1'!R113+'Вт День 2 Нед 1'!#REF!+'Чт День 4 Нед 1'!X113+'Пн День 1 Нед 1'!#REF!</f>
        <v>#REF!</v>
      </c>
      <c r="G113" s="185" t="e">
        <f>'Сб День 6 Нед 1'!AB113+'Пт День 5 Нед 1'!AA113+'Ср День 3 Нед 1'!V113+'Вт День 2 Нед 1'!#REF!+'Чт День 4 Нед 1'!AB113+'Пн День 1 Нед 1'!#REF!</f>
        <v>#REF!</v>
      </c>
      <c r="H113" s="37" t="e">
        <f>'Сб День 6 Нед 1'!AF113+'Пт День 5 Нед 1'!AE113+'Ср День 3 Нед 1'!Z113+'Вт День 2 Нед 1'!#REF!+'Чт День 4 Нед 1'!AF113+'Пн День 1 Нед 1'!#REF!</f>
        <v>#REF!</v>
      </c>
      <c r="I113" s="143" t="e">
        <f>'Сб День 6 Нед 1'!AL113+'Пт День 5 Нед 1'!AJ113+'Ср День 3 Нед 1'!AE113+'Вт День 2 Нед 1'!#REF!+'Чт День 4 Нед 1'!AK113+'Пн День 1 Нед 1'!#REF!</f>
        <v>#REF!</v>
      </c>
      <c r="J113" s="143" t="e">
        <f>'Сб День 6 Нед 1'!AR113+'Пт День 5 Нед 1'!AO113+'Ср День 3 Нед 1'!AK113+'Вт День 2 Нед 1'!#REF!+'Чт День 4 Нед 1'!AP113+'Пн День 1 Нед 1'!#REF!</f>
        <v>#REF!</v>
      </c>
      <c r="K113" s="179" t="e">
        <f t="shared" si="1"/>
        <v>#REF!</v>
      </c>
    </row>
    <row r="114" spans="1:11" x14ac:dyDescent="0.3">
      <c r="A114" s="14"/>
      <c r="B114" s="300" t="s">
        <v>61</v>
      </c>
      <c r="C114" s="7"/>
      <c r="D114" s="185"/>
      <c r="E114" s="185"/>
      <c r="F114" s="185"/>
      <c r="G114" s="185"/>
      <c r="H114" s="37"/>
      <c r="I114" s="143"/>
      <c r="J114" s="143"/>
      <c r="K114" s="179"/>
    </row>
    <row r="115" spans="1:11" ht="15" customHeight="1" x14ac:dyDescent="0.3">
      <c r="A115" s="14">
        <v>95</v>
      </c>
      <c r="B115" s="237" t="s">
        <v>1</v>
      </c>
      <c r="C115" s="16" t="s">
        <v>12</v>
      </c>
      <c r="D115" s="185" t="e">
        <f>'Сб День 6 Нед 1'!L115+'Пт День 5 Нед 1'!K115+'Ср День 3 Нед 1'!I115+'Вт День 2 Нед 1'!#REF!+'Чт День 4 Нед 1'!L115+'Пн День 1 Нед 1'!#REF!</f>
        <v>#REF!</v>
      </c>
      <c r="E115" s="185" t="e">
        <f>'Сб День 6 Нед 1'!U115+'Пт День 5 Нед 1'!T115+'Ср День 3 Нед 1'!O115+'Вт День 2 Нед 1'!#REF!+'Чт День 4 Нед 1'!U115+'Пн День 1 Нед 1'!#REF!</f>
        <v>#REF!</v>
      </c>
      <c r="F115" s="185" t="e">
        <f>'Сб День 6 Нед 1'!X115+'Пт День 5 Нед 1'!W115+'Ср День 3 Нед 1'!R115+'Вт День 2 Нед 1'!#REF!+'Чт День 4 Нед 1'!X115+'Пн День 1 Нед 1'!#REF!</f>
        <v>#REF!</v>
      </c>
      <c r="G115" s="185" t="e">
        <f>'Сб День 6 Нед 1'!AB115+'Пт День 5 Нед 1'!AA115+'Ср День 3 Нед 1'!V115+'Вт День 2 Нед 1'!#REF!+'Чт День 4 Нед 1'!AB115+'Пн День 1 Нед 1'!#REF!</f>
        <v>#REF!</v>
      </c>
      <c r="H115" s="37" t="e">
        <f>'Сб День 6 Нед 1'!AF115+'Пт День 5 Нед 1'!AE115+'Ср День 3 Нед 1'!Z115+'Вт День 2 Нед 1'!#REF!+'Чт День 4 Нед 1'!AF115+'Пн День 1 Нед 1'!#REF!</f>
        <v>#REF!</v>
      </c>
      <c r="I115" s="143" t="e">
        <f>'Сб День 6 Нед 1'!AL115+'Пт День 5 Нед 1'!AJ115+'Ср День 3 Нед 1'!AE115+'Вт День 2 Нед 1'!#REF!+'Чт День 4 Нед 1'!AK115+'Пн День 1 Нед 1'!#REF!</f>
        <v>#REF!</v>
      </c>
      <c r="J115" s="143" t="e">
        <f>'Сб День 6 Нед 1'!AR115+'Пт День 5 Нед 1'!AO115+'Ср День 3 Нед 1'!AK115+'Вт День 2 Нед 1'!#REF!+'Чт День 4 Нед 1'!AP115+'Пн День 1 Нед 1'!#REF!</f>
        <v>#REF!</v>
      </c>
      <c r="K115" s="179" t="e">
        <f t="shared" si="1"/>
        <v>#REF!</v>
      </c>
    </row>
    <row r="116" spans="1:11" ht="15" customHeight="1" x14ac:dyDescent="0.3">
      <c r="A116" s="14">
        <v>96</v>
      </c>
      <c r="B116" s="238" t="s">
        <v>62</v>
      </c>
      <c r="C116" s="19" t="s">
        <v>12</v>
      </c>
      <c r="D116" s="185" t="e">
        <f>'Сб День 6 Нед 1'!L116+'Пт День 5 Нед 1'!K116+'Ср День 3 Нед 1'!I116+'Вт День 2 Нед 1'!#REF!+'Чт День 4 Нед 1'!L116+'Пн День 1 Нед 1'!#REF!</f>
        <v>#REF!</v>
      </c>
      <c r="E116" s="185" t="e">
        <f>'Сб День 6 Нед 1'!U116+'Пт День 5 Нед 1'!T116+'Ср День 3 Нед 1'!O116+'Вт День 2 Нед 1'!#REF!+'Чт День 4 Нед 1'!U116+'Пн День 1 Нед 1'!#REF!</f>
        <v>#REF!</v>
      </c>
      <c r="F116" s="185" t="e">
        <f>'Сб День 6 Нед 1'!X116+'Пт День 5 Нед 1'!W116+'Ср День 3 Нед 1'!R116+'Вт День 2 Нед 1'!#REF!+'Чт День 4 Нед 1'!X116+'Пн День 1 Нед 1'!#REF!</f>
        <v>#REF!</v>
      </c>
      <c r="G116" s="185" t="e">
        <f>'Сб День 6 Нед 1'!AB116+'Пт День 5 Нед 1'!AA116+'Ср День 3 Нед 1'!V116+'Вт День 2 Нед 1'!#REF!+'Чт День 4 Нед 1'!AB116+'Пн День 1 Нед 1'!#REF!</f>
        <v>#REF!</v>
      </c>
      <c r="H116" s="37" t="e">
        <f>'Сб День 6 Нед 1'!AF116+'Пт День 5 Нед 1'!AE116+'Ср День 3 Нед 1'!Z116+'Вт День 2 Нед 1'!#REF!+'Чт День 4 Нед 1'!AF116+'Пн День 1 Нед 1'!#REF!</f>
        <v>#REF!</v>
      </c>
      <c r="I116" s="143" t="e">
        <f>'Сб День 6 Нед 1'!AL116+'Пт День 5 Нед 1'!AJ116+'Ср День 3 Нед 1'!AE116+'Вт День 2 Нед 1'!#REF!+'Чт День 4 Нед 1'!AK116+'Пн День 1 Нед 1'!#REF!</f>
        <v>#REF!</v>
      </c>
      <c r="J116" s="143" t="e">
        <f>'Сб День 6 Нед 1'!AR116+'Пт День 5 Нед 1'!AO116+'Ср День 3 Нед 1'!AK116+'Вт День 2 Нед 1'!#REF!+'Чт День 4 Нед 1'!AP116+'Пн День 1 Нед 1'!#REF!</f>
        <v>#REF!</v>
      </c>
      <c r="K116" s="179" t="e">
        <f t="shared" si="1"/>
        <v>#REF!</v>
      </c>
    </row>
    <row r="117" spans="1:11" ht="15" customHeight="1" x14ac:dyDescent="0.3">
      <c r="A117" s="14">
        <v>97</v>
      </c>
      <c r="B117" s="238" t="s">
        <v>90</v>
      </c>
      <c r="C117" s="19" t="s">
        <v>12</v>
      </c>
      <c r="D117" s="185" t="e">
        <f>'Сб День 6 Нед 1'!L117+'Пт День 5 Нед 1'!K117+'Ср День 3 Нед 1'!I117+'Вт День 2 Нед 1'!#REF!+'Чт День 4 Нед 1'!L117+'Пн День 1 Нед 1'!#REF!</f>
        <v>#REF!</v>
      </c>
      <c r="E117" s="185" t="e">
        <f>'Сб День 6 Нед 1'!U117+'Пт День 5 Нед 1'!T117+'Ср День 3 Нед 1'!O117+'Вт День 2 Нед 1'!#REF!+'Чт День 4 Нед 1'!U117+'Пн День 1 Нед 1'!#REF!</f>
        <v>#REF!</v>
      </c>
      <c r="F117" s="185" t="e">
        <f>'Сб День 6 Нед 1'!X117+'Пт День 5 Нед 1'!W117+'Ср День 3 Нед 1'!R117+'Вт День 2 Нед 1'!#REF!+'Чт День 4 Нед 1'!X117+'Пн День 1 Нед 1'!#REF!</f>
        <v>#REF!</v>
      </c>
      <c r="G117" s="185" t="e">
        <f>'Сб День 6 Нед 1'!AB117+'Пт День 5 Нед 1'!AA117+'Ср День 3 Нед 1'!V117+'Вт День 2 Нед 1'!#REF!+'Чт День 4 Нед 1'!AB117+'Пн День 1 Нед 1'!#REF!</f>
        <v>#REF!</v>
      </c>
      <c r="H117" s="37" t="e">
        <f>'Сб День 6 Нед 1'!AF117+'Пт День 5 Нед 1'!AE117+'Ср День 3 Нед 1'!Z117+'Вт День 2 Нед 1'!#REF!+'Чт День 4 Нед 1'!AF117+'Пн День 1 Нед 1'!#REF!</f>
        <v>#REF!</v>
      </c>
      <c r="I117" s="143" t="e">
        <f>'Сб День 6 Нед 1'!AL117+'Пт День 5 Нед 1'!AJ117+'Ср День 3 Нед 1'!AE117+'Вт День 2 Нед 1'!#REF!+'Чт День 4 Нед 1'!AK117+'Пн День 1 Нед 1'!#REF!</f>
        <v>#REF!</v>
      </c>
      <c r="J117" s="143" t="e">
        <f>'Сб День 6 Нед 1'!AR117+'Пт День 5 Нед 1'!AO117+'Ср День 3 Нед 1'!AK117+'Вт День 2 Нед 1'!#REF!+'Чт День 4 Нед 1'!AP117+'Пн День 1 Нед 1'!#REF!</f>
        <v>#REF!</v>
      </c>
      <c r="K117" s="179" t="e">
        <f t="shared" si="1"/>
        <v>#REF!</v>
      </c>
    </row>
    <row r="118" spans="1:11" ht="15" customHeight="1" x14ac:dyDescent="0.3">
      <c r="A118" s="14">
        <v>98</v>
      </c>
      <c r="B118" s="238" t="s">
        <v>63</v>
      </c>
      <c r="C118" s="19" t="s">
        <v>12</v>
      </c>
      <c r="D118" s="185" t="e">
        <f>'Сб День 6 Нед 1'!L118+'Пт День 5 Нед 1'!K118+'Ср День 3 Нед 1'!I118+'Вт День 2 Нед 1'!#REF!+'Чт День 4 Нед 1'!L118+'Пн День 1 Нед 1'!#REF!</f>
        <v>#REF!</v>
      </c>
      <c r="E118" s="185" t="e">
        <f>'Сб День 6 Нед 1'!U118+'Пт День 5 Нед 1'!T118+'Ср День 3 Нед 1'!O118+'Вт День 2 Нед 1'!#REF!+'Чт День 4 Нед 1'!U118+'Пн День 1 Нед 1'!#REF!</f>
        <v>#REF!</v>
      </c>
      <c r="F118" s="185" t="e">
        <f>'Сб День 6 Нед 1'!X118+'Пт День 5 Нед 1'!W118+'Ср День 3 Нед 1'!R118+'Вт День 2 Нед 1'!#REF!+'Чт День 4 Нед 1'!X118+'Пн День 1 Нед 1'!#REF!</f>
        <v>#REF!</v>
      </c>
      <c r="G118" s="185" t="e">
        <f>'Сб День 6 Нед 1'!AB118+'Пт День 5 Нед 1'!AA118+'Ср День 3 Нед 1'!V118+'Вт День 2 Нед 1'!#REF!+'Чт День 4 Нед 1'!AB118+'Пн День 1 Нед 1'!#REF!</f>
        <v>#REF!</v>
      </c>
      <c r="H118" s="37" t="e">
        <f>'Сб День 6 Нед 1'!AF118+'Пт День 5 Нед 1'!AE118+'Ср День 3 Нед 1'!Z118+'Вт День 2 Нед 1'!#REF!+'Чт День 4 Нед 1'!AF118+'Пн День 1 Нед 1'!#REF!</f>
        <v>#REF!</v>
      </c>
      <c r="I118" s="143" t="e">
        <f>'Сб День 6 Нед 1'!AL118+'Пт День 5 Нед 1'!AJ118+'Ср День 3 Нед 1'!AE118+'Вт День 2 Нед 1'!#REF!+'Чт День 4 Нед 1'!AK118+'Пн День 1 Нед 1'!#REF!</f>
        <v>#REF!</v>
      </c>
      <c r="J118" s="143" t="e">
        <f>'Сб День 6 Нед 1'!AR118+'Пт День 5 Нед 1'!AO118+'Ср День 3 Нед 1'!AK118+'Вт День 2 Нед 1'!#REF!+'Чт День 4 Нед 1'!AP118+'Пн День 1 Нед 1'!#REF!</f>
        <v>#REF!</v>
      </c>
      <c r="K118" s="179" t="e">
        <f t="shared" si="1"/>
        <v>#REF!</v>
      </c>
    </row>
    <row r="119" spans="1:11" x14ac:dyDescent="0.3">
      <c r="A119" s="14">
        <v>99</v>
      </c>
      <c r="B119" s="237" t="s">
        <v>64</v>
      </c>
      <c r="C119" s="16" t="s">
        <v>12</v>
      </c>
      <c r="D119" s="185" t="e">
        <f>'Сб День 6 Нед 1'!L119+'Пт День 5 Нед 1'!K119+'Ср День 3 Нед 1'!I119+'Вт День 2 Нед 1'!L24+'Чт День 4 Нед 1'!L119+'Пн День 1 Нед 1'!#REF!</f>
        <v>#REF!</v>
      </c>
      <c r="E119" s="185" t="e">
        <f>'Сб День 6 Нед 1'!U119+'Пт День 5 Нед 1'!T119+'Ср День 3 Нед 1'!O119+'Вт День 2 Нед 1'!U24+'Чт День 4 Нед 1'!U119+'Пн День 1 Нед 1'!#REF!</f>
        <v>#REF!</v>
      </c>
      <c r="F119" s="185" t="e">
        <f>'Сб День 6 Нед 1'!X119+'Пт День 5 Нед 1'!W119+'Ср День 3 Нед 1'!R119+'Вт День 2 Нед 1'!X24+'Чт День 4 Нед 1'!X119+'Пн День 1 Нед 1'!#REF!</f>
        <v>#REF!</v>
      </c>
      <c r="G119" s="185" t="e">
        <f>'Сб День 6 Нед 1'!AB119+'Пт День 5 Нед 1'!AA119+'Ср День 3 Нед 1'!V119+'Вт День 2 Нед 1'!AB24+'Чт День 4 Нед 1'!AB119+'Пн День 1 Нед 1'!#REF!</f>
        <v>#REF!</v>
      </c>
      <c r="H119" s="37" t="e">
        <f>'Сб День 6 Нед 1'!AF119+'Пт День 5 Нед 1'!AE119+'Ср День 3 Нед 1'!Z119+'Вт День 2 Нед 1'!AF24+'Чт День 4 Нед 1'!AF119+'Пн День 1 Нед 1'!#REF!</f>
        <v>#REF!</v>
      </c>
      <c r="I119" s="143" t="e">
        <f>'Сб День 6 Нед 1'!AL119+'Пт День 5 Нед 1'!AJ119+'Ср День 3 Нед 1'!AE119+'Вт День 2 Нед 1'!AK24+'Чт День 4 Нед 1'!AK119+'Пн День 1 Нед 1'!#REF!</f>
        <v>#REF!</v>
      </c>
      <c r="J119" s="143" t="e">
        <f>'Сб День 6 Нед 1'!AR119+'Пт День 5 Нед 1'!AO119+'Ср День 3 Нед 1'!AK119+'Вт День 2 Нед 1'!AQ24+'Чт День 4 Нед 1'!AP119+'Пн День 1 Нед 1'!#REF!</f>
        <v>#REF!</v>
      </c>
      <c r="K119" s="179" t="e">
        <f t="shared" si="1"/>
        <v>#REF!</v>
      </c>
    </row>
    <row r="120" spans="1:11" x14ac:dyDescent="0.3">
      <c r="A120" s="14">
        <v>100</v>
      </c>
      <c r="B120" s="237" t="s">
        <v>65</v>
      </c>
      <c r="C120" s="16" t="s">
        <v>12</v>
      </c>
      <c r="D120" s="185" t="e">
        <f>'Сб День 6 Нед 1'!L120+'Пт День 5 Нед 1'!K120+'Ср День 3 Нед 1'!I120+'Вт День 2 Нед 1'!#REF!+'Чт День 4 Нед 1'!L120+'Пн День 1 Нед 1'!L25</f>
        <v>#REF!</v>
      </c>
      <c r="E120" s="185" t="e">
        <f>'Сб День 6 Нед 1'!U120+'Пт День 5 Нед 1'!T120+'Ср День 3 Нед 1'!O120+'Вт День 2 Нед 1'!#REF!+'Чт День 4 Нед 1'!U120+'Пн День 1 Нед 1'!U25</f>
        <v>#REF!</v>
      </c>
      <c r="F120" s="185" t="e">
        <f>'Сб День 6 Нед 1'!X120+'Пт День 5 Нед 1'!W120+'Ср День 3 Нед 1'!R120+'Вт День 2 Нед 1'!#REF!+'Чт День 4 Нед 1'!X120+'Пн День 1 Нед 1'!X25</f>
        <v>#REF!</v>
      </c>
      <c r="G120" s="185" t="e">
        <f>'Сб День 6 Нед 1'!AB120+'Пт День 5 Нед 1'!AA120+'Ср День 3 Нед 1'!V120+'Вт День 2 Нед 1'!#REF!+'Чт День 4 Нед 1'!AB120+'Пн День 1 Нед 1'!AB25</f>
        <v>#REF!</v>
      </c>
      <c r="H120" s="37" t="e">
        <f>'Сб День 6 Нед 1'!AF120+'Пт День 5 Нед 1'!AE120+'Ср День 3 Нед 1'!Z120+'Вт День 2 Нед 1'!#REF!+'Чт День 4 Нед 1'!AF120+'Пн День 1 Нед 1'!AF25</f>
        <v>#REF!</v>
      </c>
      <c r="I120" s="143" t="e">
        <f>'Сб День 6 Нед 1'!AL120+'Пт День 5 Нед 1'!AJ120+'Ср День 3 Нед 1'!AE120+'Вт День 2 Нед 1'!#REF!+'Чт День 4 Нед 1'!AK120+'Пн День 1 Нед 1'!AL25</f>
        <v>#REF!</v>
      </c>
      <c r="J120" s="143" t="e">
        <f>'Сб День 6 Нед 1'!AR120+'Пт День 5 Нед 1'!AO120+'Ср День 3 Нед 1'!AK120+'Вт День 2 Нед 1'!#REF!+'Чт День 4 Нед 1'!AP120+'Пн День 1 Нед 1'!AR25</f>
        <v>#REF!</v>
      </c>
      <c r="K120" s="179" t="e">
        <f t="shared" si="1"/>
        <v>#REF!</v>
      </c>
    </row>
    <row r="121" spans="1:11" ht="15.75" customHeight="1" x14ac:dyDescent="0.3">
      <c r="A121" s="14"/>
      <c r="B121" s="300" t="s">
        <v>119</v>
      </c>
      <c r="C121" s="7"/>
      <c r="D121" s="185"/>
      <c r="E121" s="185"/>
      <c r="F121" s="185"/>
      <c r="G121" s="185"/>
      <c r="H121" s="37"/>
      <c r="I121" s="143"/>
      <c r="J121" s="143"/>
      <c r="K121" s="179"/>
    </row>
    <row r="122" spans="1:11" x14ac:dyDescent="0.3">
      <c r="A122" s="14">
        <v>101</v>
      </c>
      <c r="B122" s="237" t="s">
        <v>72</v>
      </c>
      <c r="C122" s="24" t="s">
        <v>12</v>
      </c>
      <c r="D122" s="185" t="e">
        <f>'Сб День 6 Нед 1'!L122+'Пт День 5 Нед 1'!K122+'Ср День 3 Нед 1'!I122+'Вт День 2 Нед 1'!L25+'Чт День 4 Нед 1'!L122+'Пн День 1 Нед 1'!#REF!</f>
        <v>#REF!</v>
      </c>
      <c r="E122" s="185" t="e">
        <f>'Сб День 6 Нед 1'!U122+'Пт День 5 Нед 1'!T122+'Ср День 3 Нед 1'!O122+'Вт День 2 Нед 1'!U25+'Чт День 4 Нед 1'!U122+'Пн День 1 Нед 1'!#REF!</f>
        <v>#REF!</v>
      </c>
      <c r="F122" s="185" t="e">
        <f>'Сб День 6 Нед 1'!X122+'Пт День 5 Нед 1'!W122+'Ср День 3 Нед 1'!R122+'Вт День 2 Нед 1'!X25+'Чт День 4 Нед 1'!X122+'Пн День 1 Нед 1'!#REF!</f>
        <v>#REF!</v>
      </c>
      <c r="G122" s="185" t="e">
        <f>'Сб День 6 Нед 1'!AB122+'Пт День 5 Нед 1'!AA122+'Ср День 3 Нед 1'!V122+'Вт День 2 Нед 1'!AB25+'Чт День 4 Нед 1'!AB122+'Пн День 1 Нед 1'!#REF!</f>
        <v>#REF!</v>
      </c>
      <c r="H122" s="37" t="e">
        <f>'Сб День 6 Нед 1'!AF122+'Пт День 5 Нед 1'!AE122+'Ср День 3 Нед 1'!Z122+'Вт День 2 Нед 1'!AF25+'Чт День 4 Нед 1'!AF122+'Пн День 1 Нед 1'!#REF!</f>
        <v>#REF!</v>
      </c>
      <c r="I122" s="143" t="e">
        <f>'Сб День 6 Нед 1'!AL122+'Пт День 5 Нед 1'!AJ122+'Ср День 3 Нед 1'!AE122+'Вт День 2 Нед 1'!AK25+'Чт День 4 Нед 1'!AK122+'Пн День 1 Нед 1'!#REF!</f>
        <v>#REF!</v>
      </c>
      <c r="J122" s="143" t="e">
        <f>'Сб День 6 Нед 1'!AR122+'Пт День 5 Нед 1'!AO122+'Ср День 3 Нед 1'!AK122+'Вт День 2 Нед 1'!AQ25+'Чт День 4 Нед 1'!AP122+'Пн День 1 Нед 1'!#REF!</f>
        <v>#REF!</v>
      </c>
      <c r="K122" s="179" t="e">
        <f t="shared" si="1"/>
        <v>#REF!</v>
      </c>
    </row>
    <row r="123" spans="1:11" x14ac:dyDescent="0.3">
      <c r="A123" s="14">
        <v>102</v>
      </c>
      <c r="B123" s="237" t="s">
        <v>73</v>
      </c>
      <c r="C123" s="24" t="s">
        <v>12</v>
      </c>
      <c r="D123" s="185">
        <f>'Сб День 6 Нед 1'!L123+'Пт День 5 Нед 1'!K123+'Ср День 3 Нед 1'!I123+'Вт День 2 Нед 1'!L26+'Чт День 4 Нед 1'!L123+'Пн День 1 Нед 1'!L26</f>
        <v>0.34399999999999997</v>
      </c>
      <c r="E123" s="185">
        <f>'Сб День 6 Нед 1'!U123+'Пт День 5 Нед 1'!T123+'Ср День 3 Нед 1'!O123+'Вт День 2 Нед 1'!U26+'Чт День 4 Нед 1'!U123+'Пн День 1 Нед 1'!U26</f>
        <v>0.34399999999999997</v>
      </c>
      <c r="F123" s="185">
        <f>'Сб День 6 Нед 1'!X123+'Пт День 5 Нед 1'!W123+'Ср День 3 Нед 1'!R123+'Вт День 2 Нед 1'!X26+'Чт День 4 Нед 1'!X123+'Пн День 1 Нед 1'!X26</f>
        <v>0</v>
      </c>
      <c r="G123" s="185">
        <f>'Сб День 6 Нед 1'!AB123+'Пт День 5 Нед 1'!AA123+'Ср День 3 Нед 1'!V123+'Вт День 2 Нед 1'!AB26+'Чт День 4 Нед 1'!AB123+'Пн День 1 Нед 1'!AB26</f>
        <v>0</v>
      </c>
      <c r="H123" s="37">
        <f>'Сб День 6 Нед 1'!AF123+'Пт День 5 Нед 1'!AE123+'Ср День 3 Нед 1'!Z123+'Вт День 2 Нед 1'!AF26+'Чт День 4 Нед 1'!AF123+'Пн День 1 Нед 1'!AF26</f>
        <v>1.45905</v>
      </c>
      <c r="I123" s="143">
        <f>'Сб День 6 Нед 1'!AL123+'Пт День 5 Нед 1'!AJ123+'Ср День 3 Нед 1'!AE123+'Вт День 2 Нед 1'!AK26+'Чт День 4 Нед 1'!AK123+'Пн День 1 Нед 1'!AL26</f>
        <v>6.0050000000000006E-2</v>
      </c>
      <c r="J123" s="143">
        <f>'Сб День 6 Нед 1'!AR123+'Пт День 5 Нед 1'!AO123+'Ср День 3 Нед 1'!AK123+'Вт День 2 Нед 1'!AQ26+'Чт День 4 Нед 1'!AP123+'Пн День 1 Нед 1'!AR26</f>
        <v>0</v>
      </c>
      <c r="K123" s="179">
        <f t="shared" si="1"/>
        <v>2.2070999999999996</v>
      </c>
    </row>
    <row r="124" spans="1:11" x14ac:dyDescent="0.3">
      <c r="A124" s="14">
        <v>103</v>
      </c>
      <c r="B124" s="237" t="s">
        <v>74</v>
      </c>
      <c r="C124" s="24" t="s">
        <v>12</v>
      </c>
      <c r="D124" s="185">
        <f>'Сб День 6 Нед 1'!L124+'Пт День 5 Нед 1'!K124+'Ср День 3 Нед 1'!I124+'Вт День 2 Нед 1'!L27+'Чт День 4 Нед 1'!L124+'Пн День 1 Нед 1'!L27</f>
        <v>2.1719999999999997</v>
      </c>
      <c r="E124" s="185">
        <f>'Сб День 6 Нед 1'!U124+'Пт День 5 Нед 1'!T124+'Ср День 3 Нед 1'!O124+'Вт День 2 Нед 1'!U27+'Чт День 4 Нед 1'!U124+'Пн День 1 Нед 1'!U27</f>
        <v>0.29279999999999995</v>
      </c>
      <c r="F124" s="185">
        <f>'Сб День 6 Нед 1'!X124+'Пт День 5 Нед 1'!W124+'Ср День 3 Нед 1'!R124+'Вт День 2 Нед 1'!X27+'Чт День 4 Нед 1'!X124+'Пн День 1 Нед 1'!X27</f>
        <v>0</v>
      </c>
      <c r="G124" s="185">
        <f>'Сб День 6 Нед 1'!AB124+'Пт День 5 Нед 1'!AA124+'Ср День 3 Нед 1'!V124+'Вт День 2 Нед 1'!AB27+'Чт День 4 Нед 1'!AB124+'Пн День 1 Нед 1'!AB27</f>
        <v>0</v>
      </c>
      <c r="H124" s="37">
        <f>'Сб День 6 Нед 1'!AF124+'Пт День 5 Нед 1'!AE124+'Ср День 3 Нед 1'!Z124+'Вт День 2 Нед 1'!AF27+'Чт День 4 Нед 1'!AF124+'Пн День 1 Нед 1'!AF27</f>
        <v>0.27839999999999998</v>
      </c>
      <c r="I124" s="143">
        <f>'Сб День 6 Нед 1'!AL124+'Пт День 5 Нед 1'!AJ124+'Ср День 3 Нед 1'!AE124+'Вт День 2 Нед 1'!AK27+'Чт День 4 Нед 1'!AK124+'Пн День 1 Нед 1'!AL27</f>
        <v>1.3860000000000001</v>
      </c>
      <c r="J124" s="143">
        <f>'Сб День 6 Нед 1'!AR124+'Пт День 5 Нед 1'!AO124+'Ср День 3 Нед 1'!AK124+'Вт День 2 Нед 1'!AQ27+'Чт День 4 Нед 1'!AP124+'Пн День 1 Нед 1'!AR27</f>
        <v>0</v>
      </c>
      <c r="K124" s="179">
        <f t="shared" si="1"/>
        <v>4.1292</v>
      </c>
    </row>
    <row r="125" spans="1:11" x14ac:dyDescent="0.3">
      <c r="A125" s="14">
        <v>104</v>
      </c>
      <c r="B125" s="237" t="s">
        <v>75</v>
      </c>
      <c r="C125" s="24" t="s">
        <v>12</v>
      </c>
      <c r="D125" s="185">
        <f>'Сб День 6 Нед 1'!L125+'Пт День 5 Нед 1'!K125+'Ср День 3 Нед 1'!I125+'Вт День 2 Нед 1'!L28+'Чт День 4 Нед 1'!L125+'Пн День 1 Нед 1'!L28</f>
        <v>0.44000000000000006</v>
      </c>
      <c r="E125" s="185">
        <f>'Сб День 6 Нед 1'!U125+'Пт День 5 Нед 1'!T125+'Ср День 3 Нед 1'!O125+'Вт День 2 Нед 1'!U28+'Чт День 4 Нед 1'!U125+'Пн День 1 Нед 1'!U28</f>
        <v>7.1250000000000008E-2</v>
      </c>
      <c r="F125" s="185">
        <f>'Сб День 6 Нед 1'!X125+'Пт День 5 Нед 1'!W125+'Ср День 3 Нед 1'!R125+'Вт День 2 Нед 1'!X28+'Чт День 4 Нед 1'!X125+'Пн День 1 Нед 1'!X28</f>
        <v>0</v>
      </c>
      <c r="G125" s="185">
        <f>'Сб День 6 Нед 1'!AB125+'Пт День 5 Нед 1'!AA125+'Ср День 3 Нед 1'!V125+'Вт День 2 Нед 1'!AB28+'Чт День 4 Нед 1'!AB125+'Пн День 1 Нед 1'!AB28</f>
        <v>0</v>
      </c>
      <c r="H125" s="37">
        <f>'Сб День 6 Нед 1'!AF125+'Пт День 5 Нед 1'!AE125+'Ср День 3 Нед 1'!Z125+'Вт День 2 Нед 1'!AF28+'Чт День 4 Нед 1'!AF125+'Пн День 1 Нед 1'!AF28</f>
        <v>0.32505000000000006</v>
      </c>
      <c r="I125" s="143">
        <f>'Сб День 6 Нед 1'!AL125+'Пт День 5 Нед 1'!AJ125+'Ср День 3 Нед 1'!AE125+'Вт День 2 Нед 1'!AK28+'Чт День 4 Нед 1'!AK125+'Пн День 1 Нед 1'!AL28</f>
        <v>0.25</v>
      </c>
      <c r="J125" s="143">
        <f>'Сб День 6 Нед 1'!AR125+'Пт День 5 Нед 1'!AO125+'Ср День 3 Нед 1'!AK125+'Вт День 2 Нед 1'!AQ28+'Чт День 4 Нед 1'!AP125+'Пн День 1 Нед 1'!AR28</f>
        <v>0</v>
      </c>
      <c r="K125" s="179">
        <f t="shared" si="1"/>
        <v>1.0863</v>
      </c>
    </row>
    <row r="126" spans="1:11" x14ac:dyDescent="0.3">
      <c r="A126" s="14">
        <v>105</v>
      </c>
      <c r="B126" s="237" t="s">
        <v>77</v>
      </c>
      <c r="C126" s="24" t="s">
        <v>12</v>
      </c>
      <c r="D126" s="185" t="e">
        <f>'Сб День 6 Нед 1'!L126+'Пт День 5 Нед 1'!K126+'Ср День 3 Нед 1'!I126+'Вт День 2 Нед 1'!#REF!+'Чт День 4 Нед 1'!L126+'Пн День 1 Нед 1'!#REF!</f>
        <v>#REF!</v>
      </c>
      <c r="E126" s="185" t="e">
        <f>'Сб День 6 Нед 1'!U126+'Пт День 5 Нед 1'!T126+'Ср День 3 Нед 1'!O126+'Вт День 2 Нед 1'!#REF!+'Чт День 4 Нед 1'!U126+'Пн День 1 Нед 1'!#REF!</f>
        <v>#REF!</v>
      </c>
      <c r="F126" s="185" t="e">
        <f>'Сб День 6 Нед 1'!X126+'Пт День 5 Нед 1'!W126+'Ср День 3 Нед 1'!R126+'Вт День 2 Нед 1'!#REF!+'Чт День 4 Нед 1'!X126+'Пн День 1 Нед 1'!#REF!</f>
        <v>#REF!</v>
      </c>
      <c r="G126" s="185" t="e">
        <f>'Сб День 6 Нед 1'!AB126+'Пт День 5 Нед 1'!AA126+'Ср День 3 Нед 1'!V126+'Вт День 2 Нед 1'!#REF!+'Чт День 4 Нед 1'!AB126+'Пн День 1 Нед 1'!#REF!</f>
        <v>#REF!</v>
      </c>
      <c r="H126" s="37" t="e">
        <f>'Сб День 6 Нед 1'!AF126+'Пт День 5 Нед 1'!AE126+'Ср День 3 Нед 1'!Z126+'Вт День 2 Нед 1'!#REF!+'Чт День 4 Нед 1'!AF126+'Пн День 1 Нед 1'!#REF!</f>
        <v>#REF!</v>
      </c>
      <c r="I126" s="143" t="e">
        <f>'Сб День 6 Нед 1'!AL126+'Пт День 5 Нед 1'!AJ126+'Ср День 3 Нед 1'!AE126+'Вт День 2 Нед 1'!#REF!+'Чт День 4 Нед 1'!AK126+'Пн День 1 Нед 1'!#REF!</f>
        <v>#REF!</v>
      </c>
      <c r="J126" s="143" t="e">
        <f>'Сб День 6 Нед 1'!AR126+'Пт День 5 Нед 1'!AO126+'Ср День 3 Нед 1'!AK126+'Вт День 2 Нед 1'!#REF!+'Чт День 4 Нед 1'!AP126+'Пн День 1 Нед 1'!#REF!</f>
        <v>#REF!</v>
      </c>
      <c r="K126" s="179" t="e">
        <f t="shared" si="1"/>
        <v>#REF!</v>
      </c>
    </row>
    <row r="127" spans="1:11" ht="15" customHeight="1" x14ac:dyDescent="0.3">
      <c r="A127" s="14">
        <v>106</v>
      </c>
      <c r="B127" s="237" t="s">
        <v>76</v>
      </c>
      <c r="C127" s="24" t="s">
        <v>12</v>
      </c>
      <c r="D127" s="185" t="e">
        <f>'Сб День 6 Нед 1'!L127+'Пт День 5 Нед 1'!K127+'Ср День 3 Нед 1'!I127+'Вт День 2 Нед 1'!#REF!+'Чт День 4 Нед 1'!L127+'Пн День 1 Нед 1'!#REF!</f>
        <v>#REF!</v>
      </c>
      <c r="E127" s="185" t="e">
        <f>'Сб День 6 Нед 1'!U127+'Пт День 5 Нед 1'!T127+'Ср День 3 Нед 1'!O127+'Вт День 2 Нед 1'!#REF!+'Чт День 4 Нед 1'!U127+'Пн День 1 Нед 1'!#REF!</f>
        <v>#REF!</v>
      </c>
      <c r="F127" s="185" t="e">
        <f>'Сб День 6 Нед 1'!X127+'Пт День 5 Нед 1'!W127+'Ср День 3 Нед 1'!R127+'Вт День 2 Нед 1'!#REF!+'Чт День 4 Нед 1'!X127+'Пн День 1 Нед 1'!#REF!</f>
        <v>#REF!</v>
      </c>
      <c r="G127" s="185" t="e">
        <f>'Сб День 6 Нед 1'!AB127+'Пт День 5 Нед 1'!AA127+'Ср День 3 Нед 1'!V127+'Вт День 2 Нед 1'!#REF!+'Чт День 4 Нед 1'!AB127+'Пн День 1 Нед 1'!#REF!</f>
        <v>#REF!</v>
      </c>
      <c r="H127" s="37" t="e">
        <f>'Сб День 6 Нед 1'!AF127+'Пт День 5 Нед 1'!AE127+'Ср День 3 Нед 1'!Z127+'Вт День 2 Нед 1'!#REF!+'Чт День 4 Нед 1'!AF127+'Пн День 1 Нед 1'!#REF!</f>
        <v>#REF!</v>
      </c>
      <c r="I127" s="143" t="e">
        <f>'Сб День 6 Нед 1'!AL127+'Пт День 5 Нед 1'!AJ127+'Ср День 3 Нед 1'!AE127+'Вт День 2 Нед 1'!#REF!+'Чт День 4 Нед 1'!AK127+'Пн День 1 Нед 1'!#REF!</f>
        <v>#REF!</v>
      </c>
      <c r="J127" s="143" t="e">
        <f>'Сб День 6 Нед 1'!AR127+'Пт День 5 Нед 1'!AO127+'Ср День 3 Нед 1'!AK127+'Вт День 2 Нед 1'!#REF!+'Чт День 4 Нед 1'!AP127+'Пн День 1 Нед 1'!#REF!</f>
        <v>#REF!</v>
      </c>
      <c r="K127" s="179" t="e">
        <f t="shared" si="1"/>
        <v>#REF!</v>
      </c>
    </row>
    <row r="128" spans="1:11" ht="15" customHeight="1" x14ac:dyDescent="0.3">
      <c r="A128" s="14">
        <v>107</v>
      </c>
      <c r="B128" s="243" t="s">
        <v>78</v>
      </c>
      <c r="C128" s="24" t="s">
        <v>12</v>
      </c>
      <c r="D128" s="185" t="e">
        <f>'Сб День 6 Нед 1'!L128+'Пт День 5 Нед 1'!K128+'Ср День 3 Нед 1'!I128+'Вт День 2 Нед 1'!#REF!+'Чт День 4 Нед 1'!L128+'Пн День 1 Нед 1'!#REF!</f>
        <v>#REF!</v>
      </c>
      <c r="E128" s="185" t="e">
        <f>'Сб День 6 Нед 1'!U128+'Пт День 5 Нед 1'!T128+'Ср День 3 Нед 1'!O128+'Вт День 2 Нед 1'!#REF!+'Чт День 4 Нед 1'!U128+'Пн День 1 Нед 1'!#REF!</f>
        <v>#REF!</v>
      </c>
      <c r="F128" s="185" t="e">
        <f>'Сб День 6 Нед 1'!X128+'Пт День 5 Нед 1'!W128+'Ср День 3 Нед 1'!R128+'Вт День 2 Нед 1'!#REF!+'Чт День 4 Нед 1'!X128+'Пн День 1 Нед 1'!#REF!</f>
        <v>#REF!</v>
      </c>
      <c r="G128" s="185" t="e">
        <f>'Сб День 6 Нед 1'!AB128+'Пт День 5 Нед 1'!AA128+'Ср День 3 Нед 1'!V128+'Вт День 2 Нед 1'!#REF!+'Чт День 4 Нед 1'!AB128+'Пн День 1 Нед 1'!#REF!</f>
        <v>#REF!</v>
      </c>
      <c r="H128" s="37" t="e">
        <f>'Сб День 6 Нед 1'!AF128+'Пт День 5 Нед 1'!AE128+'Ср День 3 Нед 1'!Z128+'Вт День 2 Нед 1'!#REF!+'Чт День 4 Нед 1'!AF128+'Пн День 1 Нед 1'!#REF!</f>
        <v>#REF!</v>
      </c>
      <c r="I128" s="143" t="e">
        <f>'Сб День 6 Нед 1'!AL128+'Пт День 5 Нед 1'!AJ128+'Ср День 3 Нед 1'!AE128+'Вт День 2 Нед 1'!#REF!+'Чт День 4 Нед 1'!AK128+'Пн День 1 Нед 1'!#REF!</f>
        <v>#REF!</v>
      </c>
      <c r="J128" s="143" t="e">
        <f>'Сб День 6 Нед 1'!AR128+'Пт День 5 Нед 1'!AO128+'Ср День 3 Нед 1'!AK128+'Вт День 2 Нед 1'!#REF!+'Чт День 4 Нед 1'!AP128+'Пн День 1 Нед 1'!#REF!</f>
        <v>#REF!</v>
      </c>
      <c r="K128" s="179" t="e">
        <f t="shared" si="1"/>
        <v>#REF!</v>
      </c>
    </row>
    <row r="129" spans="1:11" ht="15" customHeight="1" x14ac:dyDescent="0.3">
      <c r="A129" s="14">
        <v>108</v>
      </c>
      <c r="B129" s="243" t="s">
        <v>106</v>
      </c>
      <c r="C129" s="24" t="s">
        <v>12</v>
      </c>
      <c r="D129" s="185" t="e">
        <f>'Сб День 6 Нед 1'!L129+'Пт День 5 Нед 1'!K129+'Ср День 3 Нед 1'!I129+'Вт День 2 Нед 1'!#REF!+'Чт День 4 Нед 1'!L129+'Пн День 1 Нед 1'!#REF!</f>
        <v>#REF!</v>
      </c>
      <c r="E129" s="185" t="e">
        <f>'Сб День 6 Нед 1'!U129+'Пт День 5 Нед 1'!T129+'Ср День 3 Нед 1'!O129+'Вт День 2 Нед 1'!#REF!+'Чт День 4 Нед 1'!U129+'Пн День 1 Нед 1'!#REF!</f>
        <v>#REF!</v>
      </c>
      <c r="F129" s="185" t="e">
        <f>'Сб День 6 Нед 1'!X129+'Пт День 5 Нед 1'!W129+'Ср День 3 Нед 1'!R129+'Вт День 2 Нед 1'!#REF!+'Чт День 4 Нед 1'!X129+'Пн День 1 Нед 1'!#REF!</f>
        <v>#REF!</v>
      </c>
      <c r="G129" s="185" t="e">
        <f>'Сб День 6 Нед 1'!AB129+'Пт День 5 Нед 1'!AA129+'Ср День 3 Нед 1'!V129+'Вт День 2 Нед 1'!#REF!+'Чт День 4 Нед 1'!AB129+'Пн День 1 Нед 1'!#REF!</f>
        <v>#REF!</v>
      </c>
      <c r="H129" s="37" t="e">
        <f>'Сб День 6 Нед 1'!AF129+'Пт День 5 Нед 1'!AE129+'Ср День 3 Нед 1'!Z129+'Вт День 2 Нед 1'!#REF!+'Чт День 4 Нед 1'!AF129+'Пн День 1 Нед 1'!#REF!</f>
        <v>#REF!</v>
      </c>
      <c r="I129" s="143" t="e">
        <f>'Сб День 6 Нед 1'!AL129+'Пт День 5 Нед 1'!AJ129+'Ср День 3 Нед 1'!AE129+'Вт День 2 Нед 1'!#REF!+'Чт День 4 Нед 1'!AK129+'Пн День 1 Нед 1'!#REF!</f>
        <v>#REF!</v>
      </c>
      <c r="J129" s="143" t="e">
        <f>'Сб День 6 Нед 1'!AR129+'Пт День 5 Нед 1'!AO129+'Ср День 3 Нед 1'!AK129+'Вт День 2 Нед 1'!#REF!+'Чт День 4 Нед 1'!AP129+'Пн День 1 Нед 1'!#REF!</f>
        <v>#REF!</v>
      </c>
      <c r="K129" s="179" t="e">
        <f t="shared" si="1"/>
        <v>#REF!</v>
      </c>
    </row>
    <row r="130" spans="1:11" ht="15" customHeight="1" x14ac:dyDescent="0.3">
      <c r="A130" s="14">
        <v>109</v>
      </c>
      <c r="B130" s="243" t="s">
        <v>205</v>
      </c>
      <c r="C130" s="24" t="s">
        <v>12</v>
      </c>
      <c r="D130" s="185" t="e">
        <f>'Сб День 6 Нед 1'!L130+'Пт День 5 Нед 1'!K130+'Ср День 3 Нед 1'!I130+'Вт День 2 Нед 1'!#REF!+'Чт День 4 Нед 1'!L130+'Пн День 1 Нед 1'!#REF!</f>
        <v>#REF!</v>
      </c>
      <c r="E130" s="185" t="e">
        <f>'Сб День 6 Нед 1'!U130+'Пт День 5 Нед 1'!T130+'Ср День 3 Нед 1'!O130+'Вт День 2 Нед 1'!#REF!+'Чт День 4 Нед 1'!U130+'Пн День 1 Нед 1'!#REF!</f>
        <v>#REF!</v>
      </c>
      <c r="F130" s="185" t="e">
        <f>'Сб День 6 Нед 1'!X130+'Пт День 5 Нед 1'!W130+'Ср День 3 Нед 1'!R130+'Вт День 2 Нед 1'!#REF!+'Чт День 4 Нед 1'!X130+'Пн День 1 Нед 1'!#REF!</f>
        <v>#REF!</v>
      </c>
      <c r="G130" s="185" t="e">
        <f>'Сб День 6 Нед 1'!AB130+'Пт День 5 Нед 1'!AA130+'Ср День 3 Нед 1'!V130+'Вт День 2 Нед 1'!#REF!+'Чт День 4 Нед 1'!AB130+'Пн День 1 Нед 1'!#REF!</f>
        <v>#REF!</v>
      </c>
      <c r="H130" s="37" t="e">
        <f>'Сб День 6 Нед 1'!AF130+'Пт День 5 Нед 1'!AE130+'Ср День 3 Нед 1'!Z130+'Вт День 2 Нед 1'!#REF!+'Чт День 4 Нед 1'!AF130+'Пн День 1 Нед 1'!#REF!</f>
        <v>#REF!</v>
      </c>
      <c r="I130" s="143" t="e">
        <f>'Сб День 6 Нед 1'!AL130+'Пт День 5 Нед 1'!AJ130+'Ср День 3 Нед 1'!AE130+'Вт День 2 Нед 1'!#REF!+'Чт День 4 Нед 1'!AK130+'Пн День 1 Нед 1'!#REF!</f>
        <v>#REF!</v>
      </c>
      <c r="J130" s="143" t="e">
        <f>'Сб День 6 Нед 1'!AR130+'Пт День 5 Нед 1'!AO130+'Ср День 3 Нед 1'!AK130+'Вт День 2 Нед 1'!#REF!+'Чт День 4 Нед 1'!AP130+'Пн День 1 Нед 1'!#REF!</f>
        <v>#REF!</v>
      </c>
      <c r="K130" s="179" t="e">
        <f t="shared" si="1"/>
        <v>#REF!</v>
      </c>
    </row>
    <row r="131" spans="1:11" ht="15" customHeight="1" x14ac:dyDescent="0.3">
      <c r="A131" s="305"/>
      <c r="B131" s="306" t="s">
        <v>234</v>
      </c>
      <c r="C131" s="55"/>
      <c r="D131" s="185"/>
      <c r="E131" s="185"/>
      <c r="F131" s="185"/>
      <c r="G131" s="185"/>
      <c r="H131" s="37"/>
      <c r="I131" s="143"/>
      <c r="J131" s="143"/>
      <c r="K131" s="179"/>
    </row>
    <row r="132" spans="1:11" ht="15" customHeight="1" x14ac:dyDescent="0.3">
      <c r="A132" s="64">
        <v>110</v>
      </c>
      <c r="B132" s="49" t="s">
        <v>94</v>
      </c>
      <c r="C132" s="56" t="s">
        <v>12</v>
      </c>
      <c r="D132" s="185" t="e">
        <f>'Сб День 6 Нед 1'!L132+'Пт День 5 Нед 1'!K132+'Ср День 3 Нед 1'!I132+'Вт День 2 Нед 1'!#REF!+'Чт День 4 Нед 1'!L132+'Пн День 1 Нед 1'!#REF!</f>
        <v>#REF!</v>
      </c>
      <c r="E132" s="185" t="e">
        <f>'Сб День 6 Нед 1'!U132+'Пт День 5 Нед 1'!T132+'Ср День 3 Нед 1'!O132+'Вт День 2 Нед 1'!#REF!+'Чт День 4 Нед 1'!U132+'Пн День 1 Нед 1'!#REF!</f>
        <v>#REF!</v>
      </c>
      <c r="F132" s="185" t="e">
        <f>'Сб День 6 Нед 1'!X132+'Пт День 5 Нед 1'!W132+'Ср День 3 Нед 1'!R132+'Вт День 2 Нед 1'!#REF!+'Чт День 4 Нед 1'!X132+'Пн День 1 Нед 1'!#REF!</f>
        <v>#REF!</v>
      </c>
      <c r="G132" s="185" t="e">
        <f>'Сб День 6 Нед 1'!AB132+'Пт День 5 Нед 1'!AA132+'Ср День 3 Нед 1'!V132+'Вт День 2 Нед 1'!#REF!+'Чт День 4 Нед 1'!AB132+'Пн День 1 Нед 1'!#REF!</f>
        <v>#REF!</v>
      </c>
      <c r="H132" s="37" t="e">
        <f>'Сб День 6 Нед 1'!AF132+'Пт День 5 Нед 1'!AE132+'Ср День 3 Нед 1'!Z132+'Вт День 2 Нед 1'!#REF!+'Чт День 4 Нед 1'!AF132+'Пн День 1 Нед 1'!#REF!</f>
        <v>#REF!</v>
      </c>
      <c r="I132" s="143" t="e">
        <f>'Сб День 6 Нед 1'!AL132+'Пт День 5 Нед 1'!AJ132+'Ср День 3 Нед 1'!AE132+'Вт День 2 Нед 1'!#REF!+'Чт День 4 Нед 1'!AK132+'Пн День 1 Нед 1'!#REF!</f>
        <v>#REF!</v>
      </c>
      <c r="J132" s="143" t="e">
        <f>'Сб День 6 Нед 1'!AR132+'Пт День 5 Нед 1'!AO132+'Ср День 3 Нед 1'!AK132+'Вт День 2 Нед 1'!#REF!+'Чт День 4 Нед 1'!AP132+'Пн День 1 Нед 1'!#REF!</f>
        <v>#REF!</v>
      </c>
      <c r="K132" s="179" t="e">
        <f t="shared" si="1"/>
        <v>#REF!</v>
      </c>
    </row>
    <row r="133" spans="1:11" ht="15" customHeight="1" x14ac:dyDescent="0.3">
      <c r="A133" s="64">
        <v>111</v>
      </c>
      <c r="B133" s="49" t="s">
        <v>95</v>
      </c>
      <c r="C133" s="56" t="s">
        <v>12</v>
      </c>
      <c r="D133" s="185" t="e">
        <f>'Сб День 6 Нед 1'!L133+'Пт День 5 Нед 1'!K133+'Ср День 3 Нед 1'!I133+'Вт День 2 Нед 1'!#REF!+'Чт День 4 Нед 1'!L133+'Пн День 1 Нед 1'!#REF!</f>
        <v>#REF!</v>
      </c>
      <c r="E133" s="185" t="e">
        <f>'Сб День 6 Нед 1'!U133+'Пт День 5 Нед 1'!T133+'Ср День 3 Нед 1'!O133+'Вт День 2 Нед 1'!#REF!+'Чт День 4 Нед 1'!U133+'Пн День 1 Нед 1'!#REF!</f>
        <v>#REF!</v>
      </c>
      <c r="F133" s="185" t="e">
        <f>'Сб День 6 Нед 1'!X133+'Пт День 5 Нед 1'!W133+'Ср День 3 Нед 1'!R133+'Вт День 2 Нед 1'!#REF!+'Чт День 4 Нед 1'!X133+'Пн День 1 Нед 1'!#REF!</f>
        <v>#REF!</v>
      </c>
      <c r="G133" s="185" t="e">
        <f>'Сб День 6 Нед 1'!AB133+'Пт День 5 Нед 1'!AA133+'Ср День 3 Нед 1'!V133+'Вт День 2 Нед 1'!#REF!+'Чт День 4 Нед 1'!AB133+'Пн День 1 Нед 1'!#REF!</f>
        <v>#REF!</v>
      </c>
      <c r="H133" s="37" t="e">
        <f>'Сб День 6 Нед 1'!AF133+'Пт День 5 Нед 1'!AE133+'Ср День 3 Нед 1'!Z133+'Вт День 2 Нед 1'!#REF!+'Чт День 4 Нед 1'!AF133+'Пн День 1 Нед 1'!#REF!</f>
        <v>#REF!</v>
      </c>
      <c r="I133" s="143" t="e">
        <f>'Сб День 6 Нед 1'!AL133+'Пт День 5 Нед 1'!AJ133+'Ср День 3 Нед 1'!AE133+'Вт День 2 Нед 1'!#REF!+'Чт День 4 Нед 1'!AK133+'Пн День 1 Нед 1'!#REF!</f>
        <v>#REF!</v>
      </c>
      <c r="J133" s="143" t="e">
        <f>'Сб День 6 Нед 1'!AR133+'Пт День 5 Нед 1'!AO133+'Ср День 3 Нед 1'!AK133+'Вт День 2 Нед 1'!#REF!+'Чт День 4 Нед 1'!AP133+'Пн День 1 Нед 1'!#REF!</f>
        <v>#REF!</v>
      </c>
      <c r="K133" s="179" t="e">
        <f t="shared" si="1"/>
        <v>#REF!</v>
      </c>
    </row>
    <row r="134" spans="1:11" ht="15" customHeight="1" x14ac:dyDescent="0.3">
      <c r="A134" s="64">
        <v>112</v>
      </c>
      <c r="B134" s="49" t="s">
        <v>96</v>
      </c>
      <c r="C134" s="56" t="s">
        <v>12</v>
      </c>
      <c r="D134" s="185" t="e">
        <f>'Сб День 6 Нед 1'!L134+'Пт День 5 Нед 1'!K134+'Ср День 3 Нед 1'!I134+'Вт День 2 Нед 1'!#REF!+'Чт День 4 Нед 1'!L134+'Пн День 1 Нед 1'!#REF!</f>
        <v>#REF!</v>
      </c>
      <c r="E134" s="185" t="e">
        <f>'Сб День 6 Нед 1'!U134+'Пт День 5 Нед 1'!T134+'Ср День 3 Нед 1'!O134+'Вт День 2 Нед 1'!#REF!+'Чт День 4 Нед 1'!U134+'Пн День 1 Нед 1'!#REF!</f>
        <v>#REF!</v>
      </c>
      <c r="F134" s="185" t="e">
        <f>'Сб День 6 Нед 1'!X134+'Пт День 5 Нед 1'!W134+'Ср День 3 Нед 1'!R134+'Вт День 2 Нед 1'!#REF!+'Чт День 4 Нед 1'!X134+'Пн День 1 Нед 1'!#REF!</f>
        <v>#REF!</v>
      </c>
      <c r="G134" s="185" t="e">
        <f>'Сб День 6 Нед 1'!AB134+'Пт День 5 Нед 1'!AA134+'Ср День 3 Нед 1'!V134+'Вт День 2 Нед 1'!#REF!+'Чт День 4 Нед 1'!AB134+'Пн День 1 Нед 1'!#REF!</f>
        <v>#REF!</v>
      </c>
      <c r="H134" s="37" t="e">
        <f>'Сб День 6 Нед 1'!AF134+'Пт День 5 Нед 1'!AE134+'Ср День 3 Нед 1'!Z134+'Вт День 2 Нед 1'!#REF!+'Чт День 4 Нед 1'!AF134+'Пн День 1 Нед 1'!#REF!</f>
        <v>#REF!</v>
      </c>
      <c r="I134" s="143" t="e">
        <f>'Сб День 6 Нед 1'!AL134+'Пт День 5 Нед 1'!AJ134+'Ср День 3 Нед 1'!AE134+'Вт День 2 Нед 1'!#REF!+'Чт День 4 Нед 1'!AK134+'Пн День 1 Нед 1'!#REF!</f>
        <v>#REF!</v>
      </c>
      <c r="J134" s="143" t="e">
        <f>'Сб День 6 Нед 1'!AR134+'Пт День 5 Нед 1'!AO134+'Ср День 3 Нед 1'!AK134+'Вт День 2 Нед 1'!#REF!+'Чт День 4 Нед 1'!AP134+'Пн День 1 Нед 1'!#REF!</f>
        <v>#REF!</v>
      </c>
      <c r="K134" s="179" t="e">
        <f t="shared" si="1"/>
        <v>#REF!</v>
      </c>
    </row>
    <row r="135" spans="1:11" ht="15" customHeight="1" x14ac:dyDescent="0.3">
      <c r="A135" s="64">
        <v>113</v>
      </c>
      <c r="B135" s="49" t="s">
        <v>97</v>
      </c>
      <c r="C135" s="56" t="s">
        <v>12</v>
      </c>
      <c r="D135" s="185" t="e">
        <f>'Сб День 6 Нед 1'!L135+'Пт День 5 Нед 1'!K135+'Ср День 3 Нед 1'!I135+'Вт День 2 Нед 1'!#REF!+'Чт День 4 Нед 1'!L135+'Пн День 1 Нед 1'!#REF!</f>
        <v>#REF!</v>
      </c>
      <c r="E135" s="185" t="e">
        <f>'Сб День 6 Нед 1'!U135+'Пт День 5 Нед 1'!T135+'Ср День 3 Нед 1'!O135+'Вт День 2 Нед 1'!#REF!+'Чт День 4 Нед 1'!U135+'Пн День 1 Нед 1'!#REF!</f>
        <v>#REF!</v>
      </c>
      <c r="F135" s="185" t="e">
        <f>'Сб День 6 Нед 1'!X135+'Пт День 5 Нед 1'!W135+'Ср День 3 Нед 1'!R135+'Вт День 2 Нед 1'!#REF!+'Чт День 4 Нед 1'!X135+'Пн День 1 Нед 1'!#REF!</f>
        <v>#REF!</v>
      </c>
      <c r="G135" s="185" t="e">
        <f>'Сб День 6 Нед 1'!AB135+'Пт День 5 Нед 1'!AA135+'Ср День 3 Нед 1'!V135+'Вт День 2 Нед 1'!#REF!+'Чт День 4 Нед 1'!AB135+'Пн День 1 Нед 1'!#REF!</f>
        <v>#REF!</v>
      </c>
      <c r="H135" s="37" t="e">
        <f>'Сб День 6 Нед 1'!AF135+'Пт День 5 Нед 1'!AE135+'Ср День 3 Нед 1'!Z135+'Вт День 2 Нед 1'!#REF!+'Чт День 4 Нед 1'!AF135+'Пн День 1 Нед 1'!#REF!</f>
        <v>#REF!</v>
      </c>
      <c r="I135" s="143" t="e">
        <f>'Сб День 6 Нед 1'!AL135+'Пт День 5 Нед 1'!AJ135+'Ср День 3 Нед 1'!AE135+'Вт День 2 Нед 1'!#REF!+'Чт День 4 Нед 1'!AK135+'Пн День 1 Нед 1'!#REF!</f>
        <v>#REF!</v>
      </c>
      <c r="J135" s="143" t="e">
        <f>'Сб День 6 Нед 1'!AR135+'Пт День 5 Нед 1'!AO135+'Ср День 3 Нед 1'!AK135+'Вт День 2 Нед 1'!#REF!+'Чт День 4 Нед 1'!AP135+'Пн День 1 Нед 1'!#REF!</f>
        <v>#REF!</v>
      </c>
      <c r="K135" s="179" t="e">
        <f t="shared" si="1"/>
        <v>#REF!</v>
      </c>
    </row>
    <row r="136" spans="1:11" ht="15" customHeight="1" x14ac:dyDescent="0.3">
      <c r="A136" s="64">
        <v>114</v>
      </c>
      <c r="B136" s="49" t="s">
        <v>98</v>
      </c>
      <c r="C136" s="56" t="s">
        <v>12</v>
      </c>
      <c r="D136" s="185" t="e">
        <f>'Сб День 6 Нед 1'!L136+'Пт День 5 Нед 1'!K136+'Ср День 3 Нед 1'!I136+'Вт День 2 Нед 1'!#REF!+'Чт День 4 Нед 1'!L136+'Пн День 1 Нед 1'!#REF!</f>
        <v>#REF!</v>
      </c>
      <c r="E136" s="185" t="e">
        <f>'Сб День 6 Нед 1'!U136+'Пт День 5 Нед 1'!T136+'Ср День 3 Нед 1'!O136+'Вт День 2 Нед 1'!#REF!+'Чт День 4 Нед 1'!U136+'Пн День 1 Нед 1'!#REF!</f>
        <v>#REF!</v>
      </c>
      <c r="F136" s="185" t="e">
        <f>'Сб День 6 Нед 1'!X136+'Пт День 5 Нед 1'!W136+'Ср День 3 Нед 1'!R136+'Вт День 2 Нед 1'!#REF!+'Чт День 4 Нед 1'!X136+'Пн День 1 Нед 1'!#REF!</f>
        <v>#REF!</v>
      </c>
      <c r="G136" s="185" t="e">
        <f>'Сб День 6 Нед 1'!AB136+'Пт День 5 Нед 1'!AA136+'Ср День 3 Нед 1'!V136+'Вт День 2 Нед 1'!#REF!+'Чт День 4 Нед 1'!AB136+'Пн День 1 Нед 1'!#REF!</f>
        <v>#REF!</v>
      </c>
      <c r="H136" s="37" t="e">
        <f>'Сб День 6 Нед 1'!AF136+'Пт День 5 Нед 1'!AE136+'Ср День 3 Нед 1'!Z136+'Вт День 2 Нед 1'!#REF!+'Чт День 4 Нед 1'!AF136+'Пн День 1 Нед 1'!#REF!</f>
        <v>#REF!</v>
      </c>
      <c r="I136" s="143" t="e">
        <f>'Сб День 6 Нед 1'!AL136+'Пт День 5 Нед 1'!AJ136+'Ср День 3 Нед 1'!AE136+'Вт День 2 Нед 1'!#REF!+'Чт День 4 Нед 1'!AK136+'Пн День 1 Нед 1'!#REF!</f>
        <v>#REF!</v>
      </c>
      <c r="J136" s="143" t="e">
        <f>'Сб День 6 Нед 1'!AR136+'Пт День 5 Нед 1'!AO136+'Ср День 3 Нед 1'!AK136+'Вт День 2 Нед 1'!#REF!+'Чт День 4 Нед 1'!AP136+'Пн День 1 Нед 1'!#REF!</f>
        <v>#REF!</v>
      </c>
      <c r="K136" s="179" t="e">
        <f t="shared" ref="K136:K148" si="2">J136+I136+H136+G136+E136+D136+F136</f>
        <v>#REF!</v>
      </c>
    </row>
    <row r="137" spans="1:11" ht="16.5" customHeight="1" x14ac:dyDescent="0.3">
      <c r="A137" s="44"/>
      <c r="B137" s="56" t="s">
        <v>99</v>
      </c>
      <c r="C137" s="34"/>
      <c r="D137" s="185"/>
      <c r="E137" s="185"/>
      <c r="F137" s="185"/>
      <c r="G137" s="185"/>
      <c r="H137" s="37"/>
      <c r="I137" s="143"/>
      <c r="J137" s="143"/>
      <c r="K137" s="179"/>
    </row>
    <row r="138" spans="1:11" ht="16.5" customHeight="1" x14ac:dyDescent="0.3">
      <c r="A138" s="369">
        <v>115</v>
      </c>
      <c r="B138" s="368" t="s">
        <v>261</v>
      </c>
      <c r="C138" s="367" t="s">
        <v>82</v>
      </c>
      <c r="D138" s="185" t="e">
        <f>'Сб День 6 Нед 1'!L138+'Пт День 5 Нед 1'!K138+'Ср День 3 Нед 1'!I138+'Вт День 2 Нед 1'!#REF!+'Чт День 4 Нед 1'!L138+'Пн День 1 Нед 1'!#REF!</f>
        <v>#REF!</v>
      </c>
      <c r="E138" s="185" t="e">
        <f>'Сб День 6 Нед 1'!U138+'Пт День 5 Нед 1'!T138+'Ср День 3 Нед 1'!O138+'Вт День 2 Нед 1'!#REF!+'Чт День 4 Нед 1'!U138+'Пн День 1 Нед 1'!#REF!</f>
        <v>#REF!</v>
      </c>
      <c r="F138" s="185" t="e">
        <f>'Сб День 6 Нед 1'!X138+'Пт День 5 Нед 1'!W138+'Ср День 3 Нед 1'!R138+'Вт День 2 Нед 1'!#REF!+'Чт День 4 Нед 1'!X138+'Пн День 1 Нед 1'!#REF!</f>
        <v>#REF!</v>
      </c>
      <c r="G138" s="185" t="e">
        <f>'Сб День 6 Нед 1'!AB138+'Пт День 5 Нед 1'!AA138+'Ср День 3 Нед 1'!V138+'Вт День 2 Нед 1'!#REF!+'Чт День 4 Нед 1'!AB138+'Пн День 1 Нед 1'!#REF!</f>
        <v>#REF!</v>
      </c>
      <c r="H138" s="37" t="e">
        <f>'Сб День 6 Нед 1'!AF138+'Пт День 5 Нед 1'!AE138+'Ср День 3 Нед 1'!Z138+'Вт День 2 Нед 1'!#REF!+'Чт День 4 Нед 1'!AF138+'Пн День 1 Нед 1'!#REF!</f>
        <v>#REF!</v>
      </c>
      <c r="I138" s="143" t="e">
        <f>'Сб День 6 Нед 1'!AL138+'Пт День 5 Нед 1'!AJ138+'Ср День 3 Нед 1'!AE138+'Вт День 2 Нед 1'!#REF!+'Чт День 4 Нед 1'!AK138+'Пн День 1 Нед 1'!#REF!</f>
        <v>#REF!</v>
      </c>
      <c r="J138" s="143" t="e">
        <f>'Сб День 6 Нед 1'!AR138+'Пт День 5 Нед 1'!AO138+'Ср День 3 Нед 1'!AK138+'Вт День 2 Нед 1'!#REF!+'Чт День 4 Нед 1'!AP138+'Пн День 1 Нед 1'!#REF!</f>
        <v>#REF!</v>
      </c>
      <c r="K138" s="179" t="e">
        <f t="shared" si="2"/>
        <v>#REF!</v>
      </c>
    </row>
    <row r="139" spans="1:11" x14ac:dyDescent="0.3">
      <c r="A139" s="230">
        <v>116</v>
      </c>
      <c r="B139" s="246" t="s">
        <v>86</v>
      </c>
      <c r="C139" s="60" t="s">
        <v>12</v>
      </c>
      <c r="D139" s="185" t="e">
        <f>'Сб День 6 Нед 1'!L139+'Пт День 5 Нед 1'!K139+'Ср День 3 Нед 1'!I139+'Вт День 2 Нед 1'!#REF!+'Чт День 4 Нед 1'!L139+'Пн День 1 Нед 1'!#REF!</f>
        <v>#REF!</v>
      </c>
      <c r="E139" s="185" t="e">
        <f>'Сб День 6 Нед 1'!U139+'Пт День 5 Нед 1'!T139+'Ср День 3 Нед 1'!O139+'Вт День 2 Нед 1'!#REF!+'Чт День 4 Нед 1'!U139+'Пн День 1 Нед 1'!#REF!</f>
        <v>#REF!</v>
      </c>
      <c r="F139" s="185" t="e">
        <f>'Сб День 6 Нед 1'!X139+'Пт День 5 Нед 1'!W139+'Ср День 3 Нед 1'!R139+'Вт День 2 Нед 1'!#REF!+'Чт День 4 Нед 1'!X139+'Пн День 1 Нед 1'!#REF!</f>
        <v>#REF!</v>
      </c>
      <c r="G139" s="185" t="e">
        <f>'Сб День 6 Нед 1'!AB139+'Пт День 5 Нед 1'!AA139+'Ср День 3 Нед 1'!V139+'Вт День 2 Нед 1'!#REF!+'Чт День 4 Нед 1'!AB139+'Пн День 1 Нед 1'!#REF!</f>
        <v>#REF!</v>
      </c>
      <c r="H139" s="37" t="e">
        <f>'Сб День 6 Нед 1'!AF139+'Пт День 5 Нед 1'!AE139+'Ср День 3 Нед 1'!Z139+'Вт День 2 Нед 1'!#REF!+'Чт День 4 Нед 1'!AF139+'Пн День 1 Нед 1'!#REF!</f>
        <v>#REF!</v>
      </c>
      <c r="I139" s="143" t="e">
        <f>'Сб День 6 Нед 1'!AL139+'Пт День 5 Нед 1'!AJ139+'Ср День 3 Нед 1'!AE139+'Вт День 2 Нед 1'!#REF!+'Чт День 4 Нед 1'!AK139+'Пн День 1 Нед 1'!#REF!</f>
        <v>#REF!</v>
      </c>
      <c r="J139" s="143" t="e">
        <f>'Сб День 6 Нед 1'!AR139+'Пт День 5 Нед 1'!AO139+'Ср День 3 Нед 1'!AK139+'Вт День 2 Нед 1'!#REF!+'Чт День 4 Нед 1'!AP139+'Пн День 1 Нед 1'!#REF!</f>
        <v>#REF!</v>
      </c>
      <c r="K139" s="179" t="e">
        <f t="shared" si="2"/>
        <v>#REF!</v>
      </c>
    </row>
    <row r="140" spans="1:11" ht="15" customHeight="1" x14ac:dyDescent="0.3">
      <c r="A140" s="369">
        <v>117</v>
      </c>
      <c r="B140" s="247" t="s">
        <v>233</v>
      </c>
      <c r="C140" s="62" t="s">
        <v>82</v>
      </c>
      <c r="D140" s="185" t="e">
        <f>'Сб День 6 Нед 1'!L140+'Пт День 5 Нед 1'!K140+'Ср День 3 Нед 1'!I140+'Вт День 2 Нед 1'!#REF!+'Чт День 4 Нед 1'!L140+'Пн День 1 Нед 1'!#REF!</f>
        <v>#REF!</v>
      </c>
      <c r="E140" s="185" t="e">
        <f>'Сб День 6 Нед 1'!U140+'Пт День 5 Нед 1'!T140+'Ср День 3 Нед 1'!O140+'Вт День 2 Нед 1'!#REF!+'Чт День 4 Нед 1'!U140+'Пн День 1 Нед 1'!#REF!</f>
        <v>#REF!</v>
      </c>
      <c r="F140" s="185" t="e">
        <f>'Сб День 6 Нед 1'!X140+'Пт День 5 Нед 1'!W140+'Ср День 3 Нед 1'!R140+'Вт День 2 Нед 1'!#REF!+'Чт День 4 Нед 1'!X140+'Пн День 1 Нед 1'!#REF!</f>
        <v>#REF!</v>
      </c>
      <c r="G140" s="185" t="e">
        <f>'Сб День 6 Нед 1'!AB140+'Пт День 5 Нед 1'!AA140+'Ср День 3 Нед 1'!V140+'Вт День 2 Нед 1'!#REF!+'Чт День 4 Нед 1'!AB140+'Пн День 1 Нед 1'!#REF!</f>
        <v>#REF!</v>
      </c>
      <c r="H140" s="37" t="e">
        <f>'Сб День 6 Нед 1'!AF140+'Пт День 5 Нед 1'!AE140+'Ср День 3 Нед 1'!Z140+'Вт День 2 Нед 1'!#REF!+'Чт День 4 Нед 1'!AF140+'Пн День 1 Нед 1'!#REF!</f>
        <v>#REF!</v>
      </c>
      <c r="I140" s="143" t="e">
        <f>'Сб День 6 Нед 1'!AL140+'Пт День 5 Нед 1'!AJ140+'Ср День 3 Нед 1'!AE140+'Вт День 2 Нед 1'!#REF!+'Чт День 4 Нед 1'!AK140+'Пн День 1 Нед 1'!#REF!</f>
        <v>#REF!</v>
      </c>
      <c r="J140" s="143" t="e">
        <f>'Сб День 6 Нед 1'!AR140+'Пт День 5 Нед 1'!AO140+'Ср День 3 Нед 1'!AK140+'Вт День 2 Нед 1'!#REF!+'Чт День 4 Нед 1'!AP140+'Пн День 1 Нед 1'!#REF!</f>
        <v>#REF!</v>
      </c>
      <c r="K140" s="179" t="e">
        <f t="shared" si="2"/>
        <v>#REF!</v>
      </c>
    </row>
    <row r="141" spans="1:11" ht="13.5" customHeight="1" x14ac:dyDescent="0.3">
      <c r="A141" s="230">
        <v>118</v>
      </c>
      <c r="B141" s="246" t="s">
        <v>225</v>
      </c>
      <c r="C141" s="60" t="s">
        <v>12</v>
      </c>
      <c r="D141" s="185" t="e">
        <f>'Сб День 6 Нед 1'!L141+'Пт День 5 Нед 1'!K141+'Ср День 3 Нед 1'!I141+'Вт День 2 Нед 1'!#REF!+'Чт День 4 Нед 1'!L141+'Пн День 1 Нед 1'!#REF!</f>
        <v>#REF!</v>
      </c>
      <c r="E141" s="185" t="e">
        <f>'Сб День 6 Нед 1'!U141+'Пт День 5 Нед 1'!T141+'Ср День 3 Нед 1'!O141+'Вт День 2 Нед 1'!#REF!+'Чт День 4 Нед 1'!U141+'Пн День 1 Нед 1'!#REF!</f>
        <v>#REF!</v>
      </c>
      <c r="F141" s="185" t="e">
        <f>'Сб День 6 Нед 1'!X141+'Пт День 5 Нед 1'!W141+'Ср День 3 Нед 1'!R141+'Вт День 2 Нед 1'!#REF!+'Чт День 4 Нед 1'!X141+'Пн День 1 Нед 1'!#REF!</f>
        <v>#REF!</v>
      </c>
      <c r="G141" s="185" t="e">
        <f>'Сб День 6 Нед 1'!AB141+'Пт День 5 Нед 1'!AA141+'Ср День 3 Нед 1'!V141+'Вт День 2 Нед 1'!#REF!+'Чт День 4 Нед 1'!AB141+'Пн День 1 Нед 1'!#REF!</f>
        <v>#REF!</v>
      </c>
      <c r="H141" s="37" t="e">
        <f>'Сб День 6 Нед 1'!AF141+'Пт День 5 Нед 1'!AE141+'Ср День 3 Нед 1'!Z141+'Вт День 2 Нед 1'!#REF!+'Чт День 4 Нед 1'!AF141+'Пн День 1 Нед 1'!#REF!</f>
        <v>#REF!</v>
      </c>
      <c r="I141" s="143" t="e">
        <f>'Сб День 6 Нед 1'!AL141+'Пт День 5 Нед 1'!AJ141+'Ср День 3 Нед 1'!AE141+'Вт День 2 Нед 1'!#REF!+'Чт День 4 Нед 1'!AK141+'Пн День 1 Нед 1'!#REF!</f>
        <v>#REF!</v>
      </c>
      <c r="J141" s="143" t="e">
        <f>'Сб День 6 Нед 1'!AR141+'Пт День 5 Нед 1'!AO141+'Ср День 3 Нед 1'!AK141+'Вт День 2 Нед 1'!#REF!+'Чт День 4 Нед 1'!AP141+'Пн День 1 Нед 1'!#REF!</f>
        <v>#REF!</v>
      </c>
      <c r="K141" s="179" t="e">
        <f t="shared" si="2"/>
        <v>#REF!</v>
      </c>
    </row>
    <row r="142" spans="1:11" ht="13.5" customHeight="1" x14ac:dyDescent="0.3">
      <c r="A142" s="369">
        <v>119</v>
      </c>
      <c r="B142" s="246" t="s">
        <v>207</v>
      </c>
      <c r="C142" s="60" t="s">
        <v>12</v>
      </c>
      <c r="D142" s="185" t="e">
        <f>'Сб День 6 Нед 1'!L142+'Пт День 5 Нед 1'!K142+'Ср День 3 Нед 1'!I142+'Вт День 2 Нед 1'!#REF!+'Чт День 4 Нед 1'!L142+'Пн День 1 Нед 1'!#REF!</f>
        <v>#REF!</v>
      </c>
      <c r="E142" s="185" t="e">
        <f>'Сб День 6 Нед 1'!U142+'Пт День 5 Нед 1'!T142+'Ср День 3 Нед 1'!O142+'Вт День 2 Нед 1'!#REF!+'Чт День 4 Нед 1'!U142+'Пн День 1 Нед 1'!#REF!</f>
        <v>#REF!</v>
      </c>
      <c r="F142" s="185" t="e">
        <f>'Сб День 6 Нед 1'!X142+'Пт День 5 Нед 1'!W142+'Ср День 3 Нед 1'!R142+'Вт День 2 Нед 1'!#REF!+'Чт День 4 Нед 1'!X142+'Пн День 1 Нед 1'!#REF!</f>
        <v>#REF!</v>
      </c>
      <c r="G142" s="185" t="e">
        <f>'Сб День 6 Нед 1'!AB142+'Пт День 5 Нед 1'!AA142+'Ср День 3 Нед 1'!V142+'Вт День 2 Нед 1'!#REF!+'Чт День 4 Нед 1'!AB142+'Пн День 1 Нед 1'!#REF!</f>
        <v>#REF!</v>
      </c>
      <c r="H142" s="37" t="e">
        <f>'Сб День 6 Нед 1'!AF142+'Пт День 5 Нед 1'!AE142+'Ср День 3 Нед 1'!Z142+'Вт День 2 Нед 1'!#REF!+'Чт День 4 Нед 1'!AF142+'Пн День 1 Нед 1'!#REF!</f>
        <v>#REF!</v>
      </c>
      <c r="I142" s="143" t="e">
        <f>'Сб День 6 Нед 1'!AL142+'Пт День 5 Нед 1'!AJ142+'Ср День 3 Нед 1'!AE142+'Вт День 2 Нед 1'!#REF!+'Чт День 4 Нед 1'!AK142+'Пн День 1 Нед 1'!#REF!</f>
        <v>#REF!</v>
      </c>
      <c r="J142" s="143" t="e">
        <f>'Сб День 6 Нед 1'!AR142+'Пт День 5 Нед 1'!AO142+'Ср День 3 Нед 1'!AK142+'Вт День 2 Нед 1'!#REF!+'Чт День 4 Нед 1'!AP142+'Пн День 1 Нед 1'!#REF!</f>
        <v>#REF!</v>
      </c>
      <c r="K142" s="179" t="e">
        <f t="shared" si="2"/>
        <v>#REF!</v>
      </c>
    </row>
    <row r="143" spans="1:11" ht="15" customHeight="1" x14ac:dyDescent="0.3">
      <c r="A143" s="230">
        <v>120</v>
      </c>
      <c r="B143" s="21" t="s">
        <v>19</v>
      </c>
      <c r="C143" s="22" t="s">
        <v>12</v>
      </c>
      <c r="D143" s="185" t="e">
        <f>'Сб День 6 Нед 1'!L143+'Пт День 5 Нед 1'!K143+'Ср День 3 Нед 1'!I143+'Вт День 2 Нед 1'!#REF!+'Чт День 4 Нед 1'!L143+'Пн День 1 Нед 1'!#REF!</f>
        <v>#REF!</v>
      </c>
      <c r="E143" s="185" t="e">
        <f>'Сб День 6 Нед 1'!U143+'Пт День 5 Нед 1'!T143+'Ср День 3 Нед 1'!O143+'Вт День 2 Нед 1'!#REF!+'Чт День 4 Нед 1'!U143+'Пн День 1 Нед 1'!#REF!</f>
        <v>#REF!</v>
      </c>
      <c r="F143" s="185" t="e">
        <f>'Сб День 6 Нед 1'!X143+'Пт День 5 Нед 1'!W143+'Ср День 3 Нед 1'!R143+'Вт День 2 Нед 1'!#REF!+'Чт День 4 Нед 1'!X143+'Пн День 1 Нед 1'!#REF!</f>
        <v>#REF!</v>
      </c>
      <c r="G143" s="185" t="e">
        <f>'Сб День 6 Нед 1'!AB143+'Пт День 5 Нед 1'!AA143+'Ср День 3 Нед 1'!V143+'Вт День 2 Нед 1'!#REF!+'Чт День 4 Нед 1'!AB143+'Пн День 1 Нед 1'!#REF!</f>
        <v>#REF!</v>
      </c>
      <c r="H143" s="37" t="e">
        <f>'Сб День 6 Нед 1'!AF143+'Пт День 5 Нед 1'!AE143+'Ср День 3 Нед 1'!Z143+'Вт День 2 Нед 1'!#REF!+'Чт День 4 Нед 1'!AF143+'Пн День 1 Нед 1'!#REF!</f>
        <v>#REF!</v>
      </c>
      <c r="I143" s="143" t="e">
        <f>'Сб День 6 Нед 1'!AL143+'Пт День 5 Нед 1'!AJ143+'Ср День 3 Нед 1'!AE143+'Вт День 2 Нед 1'!#REF!+'Чт День 4 Нед 1'!AK143+'Пн День 1 Нед 1'!#REF!</f>
        <v>#REF!</v>
      </c>
      <c r="J143" s="143" t="e">
        <f>'Сб День 6 Нед 1'!AR143+'Пт День 5 Нед 1'!AO143+'Ср День 3 Нед 1'!AK143+'Вт День 2 Нед 1'!#REF!+'Чт День 4 Нед 1'!AP143+'Пн День 1 Нед 1'!#REF!</f>
        <v>#REF!</v>
      </c>
      <c r="K143" s="179" t="e">
        <f t="shared" si="2"/>
        <v>#REF!</v>
      </c>
    </row>
    <row r="144" spans="1:11" ht="22.5" customHeight="1" x14ac:dyDescent="0.3">
      <c r="A144" s="369">
        <v>121</v>
      </c>
      <c r="B144" s="246" t="s">
        <v>227</v>
      </c>
      <c r="C144" s="60" t="s">
        <v>82</v>
      </c>
      <c r="D144" s="185" t="e">
        <f>'Сб День 6 Нед 1'!L144+'Пт День 5 Нед 1'!K144+'Ср День 3 Нед 1'!I144+'Вт День 2 Нед 1'!#REF!+'Чт День 4 Нед 1'!L144+'Пн День 1 Нед 1'!#REF!</f>
        <v>#REF!</v>
      </c>
      <c r="E144" s="185" t="e">
        <f>'Сб День 6 Нед 1'!U144+'Пт День 5 Нед 1'!T144+'Ср День 3 Нед 1'!O144+'Вт День 2 Нед 1'!#REF!+'Чт День 4 Нед 1'!U144+'Пн День 1 Нед 1'!#REF!</f>
        <v>#REF!</v>
      </c>
      <c r="F144" s="185" t="e">
        <f>'Сб День 6 Нед 1'!X144+'Пт День 5 Нед 1'!W144+'Ср День 3 Нед 1'!R144+'Вт День 2 Нед 1'!#REF!+'Чт День 4 Нед 1'!X144+'Пн День 1 Нед 1'!#REF!</f>
        <v>#REF!</v>
      </c>
      <c r="G144" s="185" t="e">
        <f>'Сб День 6 Нед 1'!AB144+'Пт День 5 Нед 1'!AA144+'Ср День 3 Нед 1'!V144+'Вт День 2 Нед 1'!#REF!+'Чт День 4 Нед 1'!AB144+'Пн День 1 Нед 1'!#REF!</f>
        <v>#REF!</v>
      </c>
      <c r="H144" s="37" t="e">
        <f>'Сб День 6 Нед 1'!AF144+'Пт День 5 Нед 1'!AE144+'Ср День 3 Нед 1'!Z144+'Вт День 2 Нед 1'!#REF!+'Чт День 4 Нед 1'!AF144+'Пн День 1 Нед 1'!#REF!</f>
        <v>#REF!</v>
      </c>
      <c r="I144" s="143" t="e">
        <f>'Сб День 6 Нед 1'!AL144+'Пт День 5 Нед 1'!AJ144+'Ср День 3 Нед 1'!AE144+'Вт День 2 Нед 1'!#REF!+'Чт День 4 Нед 1'!AK144+'Пн День 1 Нед 1'!#REF!</f>
        <v>#REF!</v>
      </c>
      <c r="J144" s="143" t="e">
        <f>'Сб День 6 Нед 1'!AR144+'Пт День 5 Нед 1'!AO144+'Ср День 3 Нед 1'!AK144+'Вт День 2 Нед 1'!#REF!+'Чт День 4 Нед 1'!AP144+'Пн День 1 Нед 1'!#REF!</f>
        <v>#REF!</v>
      </c>
      <c r="K144" s="179" t="e">
        <f t="shared" si="2"/>
        <v>#REF!</v>
      </c>
    </row>
    <row r="145" spans="1:11" ht="15" customHeight="1" x14ac:dyDescent="0.3">
      <c r="A145" s="230">
        <v>122</v>
      </c>
      <c r="B145" s="246" t="s">
        <v>228</v>
      </c>
      <c r="C145" s="60" t="s">
        <v>82</v>
      </c>
      <c r="D145" s="185" t="e">
        <f>'Сб День 6 Нед 1'!L145+'Пт День 5 Нед 1'!K145+'Ср День 3 Нед 1'!I145+'Вт День 2 Нед 1'!#REF!+'Чт День 4 Нед 1'!L145+'Пн День 1 Нед 1'!#REF!</f>
        <v>#REF!</v>
      </c>
      <c r="E145" s="185" t="e">
        <f>'Сб День 6 Нед 1'!U145+'Пт День 5 Нед 1'!T145+'Ср День 3 Нед 1'!O145+'Вт День 2 Нед 1'!#REF!+'Чт День 4 Нед 1'!U145+'Пн День 1 Нед 1'!#REF!</f>
        <v>#REF!</v>
      </c>
      <c r="F145" s="185" t="e">
        <f>'Сб День 6 Нед 1'!X145+'Пт День 5 Нед 1'!W145+'Ср День 3 Нед 1'!R145+'Вт День 2 Нед 1'!#REF!+'Чт День 4 Нед 1'!X145+'Пн День 1 Нед 1'!#REF!</f>
        <v>#REF!</v>
      </c>
      <c r="G145" s="185" t="e">
        <f>'Сб День 6 Нед 1'!AB145+'Пт День 5 Нед 1'!AA145+'Ср День 3 Нед 1'!V145+'Вт День 2 Нед 1'!#REF!+'Чт День 4 Нед 1'!AB145+'Пн День 1 Нед 1'!#REF!</f>
        <v>#REF!</v>
      </c>
      <c r="H145" s="37" t="e">
        <f>'Сб День 6 Нед 1'!AF145+'Пт День 5 Нед 1'!AE145+'Ср День 3 Нед 1'!Z145+'Вт День 2 Нед 1'!#REF!+'Чт День 4 Нед 1'!AF145+'Пн День 1 Нед 1'!#REF!</f>
        <v>#REF!</v>
      </c>
      <c r="I145" s="143" t="e">
        <f>'Сб День 6 Нед 1'!AL145+'Пт День 5 Нед 1'!AJ145+'Ср День 3 Нед 1'!AE145+'Вт День 2 Нед 1'!#REF!+'Чт День 4 Нед 1'!AK145+'Пн День 1 Нед 1'!#REF!</f>
        <v>#REF!</v>
      </c>
      <c r="J145" s="143" t="e">
        <f>'Сб День 6 Нед 1'!AR145+'Пт День 5 Нед 1'!AO145+'Ср День 3 Нед 1'!AK145+'Вт День 2 Нед 1'!#REF!+'Чт День 4 Нед 1'!AP145+'Пн День 1 Нед 1'!#REF!</f>
        <v>#REF!</v>
      </c>
      <c r="K145" s="179" t="e">
        <f t="shared" si="2"/>
        <v>#REF!</v>
      </c>
    </row>
    <row r="146" spans="1:11" ht="14.25" customHeight="1" x14ac:dyDescent="0.3">
      <c r="A146" s="369">
        <v>123</v>
      </c>
      <c r="B146" s="246" t="s">
        <v>235</v>
      </c>
      <c r="C146" s="60" t="s">
        <v>82</v>
      </c>
      <c r="D146" s="185" t="e">
        <f>'Сб День 6 Нед 1'!L146+'Пт День 5 Нед 1'!K146+'Ср День 3 Нед 1'!I146+'Вт День 2 Нед 1'!#REF!+'Чт День 4 Нед 1'!L146+'Пн День 1 Нед 1'!#REF!</f>
        <v>#REF!</v>
      </c>
      <c r="E146" s="185" t="e">
        <f>'Сб День 6 Нед 1'!U146+'Пт День 5 Нед 1'!T146+'Ср День 3 Нед 1'!O146+'Вт День 2 Нед 1'!#REF!+'Чт День 4 Нед 1'!U146+'Пн День 1 Нед 1'!#REF!</f>
        <v>#REF!</v>
      </c>
      <c r="F146" s="185" t="e">
        <f>'Сб День 6 Нед 1'!X146+'Пт День 5 Нед 1'!W146+'Ср День 3 Нед 1'!R146+'Вт День 2 Нед 1'!#REF!+'Чт День 4 Нед 1'!X146+'Пн День 1 Нед 1'!#REF!</f>
        <v>#REF!</v>
      </c>
      <c r="G146" s="185" t="e">
        <f>'Сб День 6 Нед 1'!AB146+'Пт День 5 Нед 1'!AA146+'Ср День 3 Нед 1'!V146+'Вт День 2 Нед 1'!#REF!+'Чт День 4 Нед 1'!AB146+'Пн День 1 Нед 1'!#REF!</f>
        <v>#REF!</v>
      </c>
      <c r="H146" s="37" t="e">
        <f>'Сб День 6 Нед 1'!AF146+'Пт День 5 Нед 1'!AE146+'Ср День 3 Нед 1'!Z146+'Вт День 2 Нед 1'!#REF!+'Чт День 4 Нед 1'!AF146+'Пн День 1 Нед 1'!#REF!</f>
        <v>#REF!</v>
      </c>
      <c r="I146" s="143" t="e">
        <f>'Сб День 6 Нед 1'!AL146+'Пт День 5 Нед 1'!AJ146+'Ср День 3 Нед 1'!AE146+'Вт День 2 Нед 1'!#REF!+'Чт День 4 Нед 1'!AK146+'Пн День 1 Нед 1'!#REF!</f>
        <v>#REF!</v>
      </c>
      <c r="J146" s="143" t="e">
        <f>'Сб День 6 Нед 1'!AR146+'Пт День 5 Нед 1'!AO146+'Ср День 3 Нед 1'!AK146+'Вт День 2 Нед 1'!#REF!+'Чт День 4 Нед 1'!AP146+'Пн День 1 Нед 1'!#REF!</f>
        <v>#REF!</v>
      </c>
      <c r="K146" s="179" t="e">
        <f t="shared" si="2"/>
        <v>#REF!</v>
      </c>
    </row>
    <row r="147" spans="1:11" ht="22.5" customHeight="1" x14ac:dyDescent="0.3">
      <c r="A147" s="230">
        <v>124</v>
      </c>
      <c r="B147" s="246" t="s">
        <v>229</v>
      </c>
      <c r="C147" s="60" t="s">
        <v>82</v>
      </c>
      <c r="D147" s="185" t="e">
        <f>'Сб День 6 Нед 1'!L147+'Пт День 5 Нед 1'!K147+'Ср День 3 Нед 1'!I147+'Вт День 2 Нед 1'!#REF!+'Чт День 4 Нед 1'!L147+'Пн День 1 Нед 1'!#REF!</f>
        <v>#REF!</v>
      </c>
      <c r="E147" s="185" t="e">
        <f>'Сб День 6 Нед 1'!U147+'Пт День 5 Нед 1'!T147+'Ср День 3 Нед 1'!O147+'Вт День 2 Нед 1'!#REF!+'Чт День 4 Нед 1'!U147+'Пн День 1 Нед 1'!#REF!</f>
        <v>#REF!</v>
      </c>
      <c r="F147" s="185" t="e">
        <f>'Сб День 6 Нед 1'!X147+'Пт День 5 Нед 1'!W147+'Ср День 3 Нед 1'!R147+'Вт День 2 Нед 1'!#REF!+'Чт День 4 Нед 1'!X147+'Пн День 1 Нед 1'!#REF!</f>
        <v>#REF!</v>
      </c>
      <c r="G147" s="185" t="e">
        <f>'Сб День 6 Нед 1'!AB147+'Пт День 5 Нед 1'!AA147+'Ср День 3 Нед 1'!V147+'Вт День 2 Нед 1'!#REF!+'Чт День 4 Нед 1'!AB147+'Пн День 1 Нед 1'!#REF!</f>
        <v>#REF!</v>
      </c>
      <c r="H147" s="37" t="e">
        <f>'Сб День 6 Нед 1'!AF147+'Пт День 5 Нед 1'!AE147+'Ср День 3 Нед 1'!Z147+'Вт День 2 Нед 1'!#REF!+'Чт День 4 Нед 1'!AF147+'Пн День 1 Нед 1'!#REF!</f>
        <v>#REF!</v>
      </c>
      <c r="I147" s="143" t="e">
        <f>'Сб День 6 Нед 1'!AL147+'Пт День 5 Нед 1'!AJ147+'Ср День 3 Нед 1'!AE147+'Вт День 2 Нед 1'!#REF!+'Чт День 4 Нед 1'!AK147+'Пн День 1 Нед 1'!#REF!</f>
        <v>#REF!</v>
      </c>
      <c r="J147" s="143" t="e">
        <f>'Сб День 6 Нед 1'!AR147+'Пт День 5 Нед 1'!AO147+'Ср День 3 Нед 1'!AK147+'Вт День 2 Нед 1'!#REF!+'Чт День 4 Нед 1'!AP147+'Пн День 1 Нед 1'!#REF!</f>
        <v>#REF!</v>
      </c>
      <c r="K147" s="179" t="e">
        <f t="shared" si="2"/>
        <v>#REF!</v>
      </c>
    </row>
    <row r="148" spans="1:11" ht="15" customHeight="1" x14ac:dyDescent="0.3">
      <c r="A148" s="369">
        <v>125</v>
      </c>
      <c r="B148" s="246" t="s">
        <v>206</v>
      </c>
      <c r="C148" s="60" t="s">
        <v>82</v>
      </c>
      <c r="D148" s="185" t="e">
        <f>'Сб День 6 Нед 1'!L148+'Пт День 5 Нед 1'!K148+'Ср День 3 Нед 1'!I148+'Вт День 2 Нед 1'!#REF!+'Чт День 4 Нед 1'!L148+'Пн День 1 Нед 1'!#REF!</f>
        <v>#REF!</v>
      </c>
      <c r="E148" s="185" t="e">
        <f>'Сб День 6 Нед 1'!U148+'Пт День 5 Нед 1'!T148+'Ср День 3 Нед 1'!O148+'Вт День 2 Нед 1'!#REF!+'Чт День 4 Нед 1'!U148+'Пн День 1 Нед 1'!#REF!</f>
        <v>#REF!</v>
      </c>
      <c r="F148" s="185" t="e">
        <f>'Сб День 6 Нед 1'!X148+'Пт День 5 Нед 1'!W148+'Ср День 3 Нед 1'!R148+'Вт День 2 Нед 1'!#REF!+'Чт День 4 Нед 1'!X148+'Пн День 1 Нед 1'!#REF!</f>
        <v>#REF!</v>
      </c>
      <c r="G148" s="185" t="e">
        <f>'Сб День 6 Нед 1'!AB148+'Пт День 5 Нед 1'!AA148+'Ср День 3 Нед 1'!V148+'Вт День 2 Нед 1'!#REF!+'Чт День 4 Нед 1'!AB148+'Пн День 1 Нед 1'!#REF!</f>
        <v>#REF!</v>
      </c>
      <c r="H148" s="37" t="e">
        <f>'Сб День 6 Нед 1'!AF148+'Пт День 5 Нед 1'!AE148+'Ср День 3 Нед 1'!Z148+'Вт День 2 Нед 1'!#REF!+'Чт День 4 Нед 1'!AF148+'Пн День 1 Нед 1'!#REF!</f>
        <v>#REF!</v>
      </c>
      <c r="I148" s="143" t="e">
        <f>'Сб День 6 Нед 1'!AL148+'Пт День 5 Нед 1'!AJ148+'Ср День 3 Нед 1'!AE148+'Вт День 2 Нед 1'!#REF!+'Чт День 4 Нед 1'!AK148+'Пн День 1 Нед 1'!#REF!</f>
        <v>#REF!</v>
      </c>
      <c r="J148" s="143" t="e">
        <f>'Сб День 6 Нед 1'!AR148+'Пт День 5 Нед 1'!AO148+'Ср День 3 Нед 1'!AK148+'Вт День 2 Нед 1'!#REF!+'Чт День 4 Нед 1'!AP148+'Пн День 1 Нед 1'!#REF!</f>
        <v>#REF!</v>
      </c>
      <c r="K148" s="179" t="e">
        <f t="shared" si="2"/>
        <v>#REF!</v>
      </c>
    </row>
  </sheetData>
  <mergeCells count="9">
    <mergeCell ref="K2:K3"/>
    <mergeCell ref="E2:E3"/>
    <mergeCell ref="A1:I1"/>
    <mergeCell ref="D2:D3"/>
    <mergeCell ref="F2:F3"/>
    <mergeCell ref="H2:H3"/>
    <mergeCell ref="J2:J3"/>
    <mergeCell ref="G2:G3"/>
    <mergeCell ref="I2:I3"/>
  </mergeCells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D3" sqref="D3"/>
    </sheetView>
  </sheetViews>
  <sheetFormatPr defaultRowHeight="14.4" x14ac:dyDescent="0.3"/>
  <cols>
    <col min="1" max="1" width="5" customWidth="1"/>
    <col min="2" max="2" width="23.6640625" style="257" customWidth="1"/>
    <col min="3" max="3" width="4.44140625" customWidth="1"/>
    <col min="4" max="4" width="8.109375" customWidth="1"/>
    <col min="5" max="5" width="8.44140625" customWidth="1"/>
    <col min="6" max="6" width="8" hidden="1" customWidth="1"/>
    <col min="7" max="8" width="9" customWidth="1"/>
    <col min="9" max="9" width="7.109375" customWidth="1"/>
    <col min="10" max="10" width="8.44140625" customWidth="1"/>
    <col min="11" max="11" width="8.88671875" customWidth="1"/>
    <col min="12" max="12" width="8.44140625" customWidth="1"/>
    <col min="13" max="14" width="7.109375" customWidth="1"/>
    <col min="15" max="15" width="7.6640625" hidden="1" customWidth="1"/>
    <col min="16" max="16" width="9.88671875" customWidth="1"/>
    <col min="17" max="18" width="9" customWidth="1"/>
    <col min="19" max="19" width="9.109375" customWidth="1"/>
    <col min="20" max="21" width="8.88671875" customWidth="1"/>
    <col min="22" max="22" width="8.44140625" customWidth="1"/>
    <col min="23" max="23" width="8.6640625" customWidth="1"/>
    <col min="24" max="24" width="7.44140625" customWidth="1"/>
    <col min="25" max="25" width="8.44140625" customWidth="1"/>
    <col min="26" max="26" width="7.88671875" customWidth="1"/>
    <col min="27" max="27" width="7.109375" customWidth="1"/>
    <col min="28" max="28" width="7.44140625" customWidth="1"/>
    <col min="29" max="29" width="8.6640625" customWidth="1"/>
    <col min="30" max="30" width="8.5546875" customWidth="1"/>
    <col min="31" max="31" width="7.33203125" customWidth="1"/>
    <col min="32" max="32" width="7.44140625" customWidth="1"/>
    <col min="33" max="34" width="8.44140625" customWidth="1"/>
    <col min="35" max="35" width="7.109375" customWidth="1"/>
    <col min="36" max="36" width="8.44140625" customWidth="1"/>
    <col min="37" max="37" width="7.33203125" customWidth="1"/>
    <col min="38" max="39" width="8.44140625" hidden="1" customWidth="1"/>
    <col min="40" max="40" width="7.109375" hidden="1" customWidth="1"/>
    <col min="41" max="41" width="8.44140625" hidden="1" customWidth="1"/>
    <col min="42" max="42" width="7.33203125" hidden="1" customWidth="1"/>
    <col min="43" max="43" width="8.44140625" style="174" customWidth="1"/>
  </cols>
  <sheetData>
    <row r="1" spans="1:43" ht="15.6" x14ac:dyDescent="0.3">
      <c r="A1" s="621" t="s">
        <v>112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1"/>
      <c r="AL1" s="621"/>
      <c r="AM1" s="621"/>
      <c r="AN1" s="621"/>
      <c r="AO1" s="621"/>
      <c r="AP1" s="152"/>
      <c r="AQ1"/>
    </row>
    <row r="2" spans="1:43" ht="27.75" customHeight="1" x14ac:dyDescent="0.3">
      <c r="A2" s="68"/>
      <c r="B2" s="264"/>
      <c r="C2" s="69"/>
      <c r="D2" s="622" t="s">
        <v>371</v>
      </c>
      <c r="E2" s="623"/>
      <c r="F2" s="623"/>
      <c r="G2" s="623"/>
      <c r="H2" s="623"/>
      <c r="I2" s="623"/>
      <c r="J2" s="588" t="s">
        <v>265</v>
      </c>
      <c r="K2" s="591" t="s">
        <v>329</v>
      </c>
      <c r="L2" s="575" t="s">
        <v>123</v>
      </c>
      <c r="M2" s="617" t="s">
        <v>383</v>
      </c>
      <c r="N2" s="618"/>
      <c r="O2" s="618"/>
      <c r="P2" s="618"/>
      <c r="Q2" s="618"/>
      <c r="R2" s="618"/>
      <c r="S2" s="585" t="s">
        <v>264</v>
      </c>
      <c r="T2" s="564" t="s">
        <v>330</v>
      </c>
      <c r="U2" s="535" t="s">
        <v>123</v>
      </c>
      <c r="V2" s="533" t="s">
        <v>364</v>
      </c>
      <c r="W2" s="533"/>
      <c r="X2" s="538" t="s">
        <v>123</v>
      </c>
      <c r="Y2" s="552" t="s">
        <v>365</v>
      </c>
      <c r="Z2" s="552"/>
      <c r="AA2" s="552"/>
      <c r="AB2" s="553" t="s">
        <v>123</v>
      </c>
      <c r="AC2" s="543" t="s">
        <v>366</v>
      </c>
      <c r="AD2" s="543"/>
      <c r="AE2" s="543"/>
      <c r="AF2" s="548" t="s">
        <v>123</v>
      </c>
      <c r="AG2" s="624" t="s">
        <v>384</v>
      </c>
      <c r="AH2" s="625"/>
      <c r="AI2" s="625"/>
      <c r="AJ2" s="626"/>
      <c r="AK2" s="568" t="s">
        <v>123</v>
      </c>
      <c r="AL2" s="627" t="s">
        <v>353</v>
      </c>
      <c r="AM2" s="628"/>
      <c r="AN2" s="628"/>
      <c r="AO2" s="629"/>
      <c r="AP2" s="551" t="s">
        <v>123</v>
      </c>
      <c r="AQ2" s="527" t="s">
        <v>142</v>
      </c>
    </row>
    <row r="3" spans="1:43" s="33" customFormat="1" ht="62.25" customHeight="1" x14ac:dyDescent="0.3">
      <c r="A3" s="6"/>
      <c r="B3" s="63" t="s">
        <v>129</v>
      </c>
      <c r="C3" s="8"/>
      <c r="D3" s="423" t="s">
        <v>333</v>
      </c>
      <c r="E3" s="429" t="s">
        <v>338</v>
      </c>
      <c r="F3" s="437"/>
      <c r="G3" s="424" t="s">
        <v>331</v>
      </c>
      <c r="H3" s="423" t="s">
        <v>259</v>
      </c>
      <c r="I3" s="423" t="s">
        <v>145</v>
      </c>
      <c r="J3" s="589"/>
      <c r="K3" s="592"/>
      <c r="L3" s="594"/>
      <c r="M3" s="41" t="s">
        <v>333</v>
      </c>
      <c r="N3" s="371" t="s">
        <v>328</v>
      </c>
      <c r="O3" s="379"/>
      <c r="P3" s="182" t="s">
        <v>332</v>
      </c>
      <c r="Q3" s="41" t="s">
        <v>259</v>
      </c>
      <c r="R3" s="41" t="s">
        <v>145</v>
      </c>
      <c r="S3" s="586"/>
      <c r="T3" s="565"/>
      <c r="U3" s="536"/>
      <c r="V3" s="211" t="s">
        <v>200</v>
      </c>
      <c r="W3" s="212" t="s">
        <v>174</v>
      </c>
      <c r="X3" s="581"/>
      <c r="Y3" s="346" t="s">
        <v>292</v>
      </c>
      <c r="Z3" s="346" t="s">
        <v>115</v>
      </c>
      <c r="AA3" s="347" t="s">
        <v>146</v>
      </c>
      <c r="AB3" s="554"/>
      <c r="AC3" s="213" t="s">
        <v>337</v>
      </c>
      <c r="AD3" s="213" t="s">
        <v>158</v>
      </c>
      <c r="AE3" s="214" t="s">
        <v>146</v>
      </c>
      <c r="AF3" s="549"/>
      <c r="AG3" s="412" t="s">
        <v>315</v>
      </c>
      <c r="AH3" s="413" t="s">
        <v>273</v>
      </c>
      <c r="AI3" s="399" t="s">
        <v>114</v>
      </c>
      <c r="AJ3" s="400" t="s">
        <v>145</v>
      </c>
      <c r="AK3" s="549"/>
      <c r="AL3" s="324" t="s">
        <v>315</v>
      </c>
      <c r="AM3" s="375" t="s">
        <v>273</v>
      </c>
      <c r="AN3" s="217" t="s">
        <v>114</v>
      </c>
      <c r="AO3" s="218" t="s">
        <v>145</v>
      </c>
      <c r="AP3" s="549"/>
      <c r="AQ3" s="532"/>
    </row>
    <row r="4" spans="1:43" x14ac:dyDescent="0.3">
      <c r="A4" s="70"/>
      <c r="B4" s="265" t="s">
        <v>4</v>
      </c>
      <c r="C4" s="72"/>
      <c r="D4" s="426" t="s">
        <v>153</v>
      </c>
      <c r="E4" s="428" t="s">
        <v>153</v>
      </c>
      <c r="F4" s="426" t="s">
        <v>153</v>
      </c>
      <c r="G4" s="428" t="s">
        <v>153</v>
      </c>
      <c r="H4" s="428" t="s">
        <v>153</v>
      </c>
      <c r="I4" s="428" t="s">
        <v>153</v>
      </c>
      <c r="J4" s="590"/>
      <c r="K4" s="593"/>
      <c r="L4" s="595"/>
      <c r="M4" s="341" t="s">
        <v>236</v>
      </c>
      <c r="N4" s="341" t="s">
        <v>236</v>
      </c>
      <c r="O4" s="341" t="s">
        <v>236</v>
      </c>
      <c r="P4" s="341" t="s">
        <v>236</v>
      </c>
      <c r="Q4" s="153" t="s">
        <v>236</v>
      </c>
      <c r="R4" s="153" t="s">
        <v>236</v>
      </c>
      <c r="S4" s="587"/>
      <c r="T4" s="566"/>
      <c r="U4" s="537"/>
      <c r="V4" s="203" t="s">
        <v>236</v>
      </c>
      <c r="W4" s="206" t="s">
        <v>236</v>
      </c>
      <c r="X4" s="582"/>
      <c r="Y4" s="348" t="s">
        <v>236</v>
      </c>
      <c r="Z4" s="349" t="s">
        <v>236</v>
      </c>
      <c r="AA4" s="349" t="s">
        <v>236</v>
      </c>
      <c r="AB4" s="555"/>
      <c r="AC4" s="154" t="s">
        <v>236</v>
      </c>
      <c r="AD4" s="154" t="s">
        <v>236</v>
      </c>
      <c r="AE4" s="154" t="s">
        <v>236</v>
      </c>
      <c r="AF4" s="550"/>
      <c r="AG4" s="409" t="s">
        <v>153</v>
      </c>
      <c r="AH4" s="401" t="s">
        <v>236</v>
      </c>
      <c r="AI4" s="402" t="s">
        <v>236</v>
      </c>
      <c r="AJ4" s="402" t="s">
        <v>236</v>
      </c>
      <c r="AK4" s="550"/>
      <c r="AL4" s="186" t="s">
        <v>153</v>
      </c>
      <c r="AM4" s="374" t="s">
        <v>236</v>
      </c>
      <c r="AN4" s="160" t="s">
        <v>236</v>
      </c>
      <c r="AO4" s="160" t="s">
        <v>236</v>
      </c>
      <c r="AP4" s="550"/>
      <c r="AQ4" s="532"/>
    </row>
    <row r="5" spans="1:43" ht="20.25" customHeight="1" x14ac:dyDescent="0.3">
      <c r="A5" s="73"/>
      <c r="B5" s="266" t="s">
        <v>5</v>
      </c>
      <c r="C5" s="74"/>
      <c r="D5" s="433" t="s">
        <v>85</v>
      </c>
      <c r="E5" s="448" t="s">
        <v>85</v>
      </c>
      <c r="F5" s="447"/>
      <c r="G5" s="446" t="s">
        <v>321</v>
      </c>
      <c r="H5" s="446" t="s">
        <v>160</v>
      </c>
      <c r="I5" s="446" t="s">
        <v>272</v>
      </c>
      <c r="J5" s="192" t="s">
        <v>307</v>
      </c>
      <c r="K5" s="192" t="s">
        <v>305</v>
      </c>
      <c r="L5" s="193">
        <f>J5+K5</f>
        <v>1</v>
      </c>
      <c r="M5" s="345" t="s">
        <v>85</v>
      </c>
      <c r="N5" s="452" t="s">
        <v>85</v>
      </c>
      <c r="O5" s="451"/>
      <c r="P5" s="345" t="s">
        <v>334</v>
      </c>
      <c r="Q5" s="345" t="s">
        <v>160</v>
      </c>
      <c r="R5" s="345" t="s">
        <v>243</v>
      </c>
      <c r="S5" s="192" t="s">
        <v>307</v>
      </c>
      <c r="T5" s="192" t="s">
        <v>305</v>
      </c>
      <c r="U5" s="193">
        <f>T5+S5</f>
        <v>1</v>
      </c>
      <c r="V5" s="204" t="s">
        <v>9</v>
      </c>
      <c r="W5" s="207" t="s">
        <v>173</v>
      </c>
      <c r="X5" s="193">
        <v>1</v>
      </c>
      <c r="Y5" s="351" t="s">
        <v>113</v>
      </c>
      <c r="Z5" s="351" t="s">
        <v>6</v>
      </c>
      <c r="AA5" s="355" t="s">
        <v>9</v>
      </c>
      <c r="AB5" s="193">
        <v>1</v>
      </c>
      <c r="AC5" s="155" t="s">
        <v>281</v>
      </c>
      <c r="AD5" s="155" t="s">
        <v>6</v>
      </c>
      <c r="AE5" s="156" t="s">
        <v>9</v>
      </c>
      <c r="AF5" s="192" t="s">
        <v>307</v>
      </c>
      <c r="AG5" s="414" t="s">
        <v>157</v>
      </c>
      <c r="AH5" s="414" t="s">
        <v>6</v>
      </c>
      <c r="AI5" s="411" t="s">
        <v>159</v>
      </c>
      <c r="AJ5" s="411" t="s">
        <v>138</v>
      </c>
      <c r="AK5" s="192" t="s">
        <v>307</v>
      </c>
      <c r="AL5" s="386" t="s">
        <v>157</v>
      </c>
      <c r="AM5" s="386" t="s">
        <v>6</v>
      </c>
      <c r="AN5" s="163" t="s">
        <v>159</v>
      </c>
      <c r="AO5" s="163" t="s">
        <v>138</v>
      </c>
      <c r="AP5" s="192"/>
      <c r="AQ5" s="181">
        <f>AP5+AK5+AF5+AB5+X5+U5+L5</f>
        <v>6</v>
      </c>
    </row>
    <row r="6" spans="1:43" x14ac:dyDescent="0.3">
      <c r="A6" s="70"/>
      <c r="B6" s="259" t="s">
        <v>193</v>
      </c>
      <c r="C6" s="75"/>
      <c r="D6" s="12"/>
      <c r="E6" s="145"/>
      <c r="F6" s="31"/>
      <c r="G6" s="12"/>
      <c r="H6" s="13"/>
      <c r="I6" s="13"/>
      <c r="J6" s="146"/>
      <c r="K6" s="146"/>
      <c r="L6" s="146"/>
      <c r="M6" s="12"/>
      <c r="N6" s="145"/>
      <c r="O6" s="31"/>
      <c r="P6" s="12"/>
      <c r="Q6" s="13"/>
      <c r="R6" s="13"/>
      <c r="S6" s="146"/>
      <c r="T6" s="146"/>
      <c r="U6" s="146"/>
      <c r="V6" s="13"/>
      <c r="W6" s="13"/>
      <c r="X6" s="32"/>
      <c r="Y6" s="32"/>
      <c r="Z6" s="32"/>
      <c r="AA6" s="13"/>
      <c r="AB6" s="32"/>
      <c r="AC6" s="146"/>
      <c r="AD6" s="32"/>
      <c r="AE6" s="13"/>
      <c r="AF6" s="146"/>
      <c r="AG6" s="12"/>
      <c r="AH6" s="12"/>
      <c r="AI6" s="13"/>
      <c r="AJ6" s="13"/>
      <c r="AK6" s="146"/>
      <c r="AL6" s="12"/>
      <c r="AM6" s="12"/>
      <c r="AN6" s="13"/>
      <c r="AO6" s="13"/>
      <c r="AP6" s="146"/>
      <c r="AQ6" s="175"/>
    </row>
    <row r="7" spans="1:43" x14ac:dyDescent="0.3">
      <c r="A7" s="59">
        <v>1</v>
      </c>
      <c r="B7" s="77" t="s">
        <v>11</v>
      </c>
      <c r="C7" s="78" t="s">
        <v>12</v>
      </c>
      <c r="D7" s="143"/>
      <c r="E7" s="143"/>
      <c r="F7" s="37"/>
      <c r="G7" s="143"/>
      <c r="H7" s="143"/>
      <c r="I7" s="143"/>
      <c r="J7" s="37">
        <f>(D7+G7+H7+I7)*$J$5</f>
        <v>0</v>
      </c>
      <c r="K7" s="37">
        <f>(E7+G7+H7+I7)*$K$5</f>
        <v>0</v>
      </c>
      <c r="L7" s="427">
        <f>K7+J7</f>
        <v>0</v>
      </c>
      <c r="M7" s="143"/>
      <c r="N7" s="143"/>
      <c r="O7" s="37"/>
      <c r="P7" s="143"/>
      <c r="Q7" s="143"/>
      <c r="R7" s="143"/>
      <c r="S7" s="37">
        <f>(M7+P7+Q7+R7)*$S$5</f>
        <v>0</v>
      </c>
      <c r="T7" s="37">
        <f>(N7+P7+Q7+R7)*$T$5</f>
        <v>0</v>
      </c>
      <c r="U7" s="171">
        <f>T7+S7</f>
        <v>0</v>
      </c>
      <c r="V7" s="143"/>
      <c r="W7" s="143"/>
      <c r="X7" s="205">
        <f>(W7+V7)*$X$5</f>
        <v>0</v>
      </c>
      <c r="Y7" s="37"/>
      <c r="Z7" s="37"/>
      <c r="AA7" s="143"/>
      <c r="AB7" s="352">
        <f>(AA7+Z7+Y7)*$AB$5</f>
        <v>0</v>
      </c>
      <c r="AC7" s="37"/>
      <c r="AD7" s="37"/>
      <c r="AE7" s="143"/>
      <c r="AF7" s="172">
        <f>(AE7+AD7+AC7)*$AF$5</f>
        <v>0</v>
      </c>
      <c r="AG7" s="143"/>
      <c r="AH7" s="143"/>
      <c r="AI7" s="143"/>
      <c r="AJ7" s="143"/>
      <c r="AK7" s="405">
        <f>(AJ7+AI7+AH7+AG7)*$AK$5</f>
        <v>0</v>
      </c>
      <c r="AL7" s="143"/>
      <c r="AM7" s="143"/>
      <c r="AN7" s="143"/>
      <c r="AO7" s="143"/>
      <c r="AP7" s="173">
        <f>(AO7+AN7+AM7+AL7)*$AP$5</f>
        <v>0</v>
      </c>
      <c r="AQ7" s="176">
        <f>AP7+AK7+AF7+AB7+X7+U7+L7</f>
        <v>0</v>
      </c>
    </row>
    <row r="8" spans="1:43" x14ac:dyDescent="0.3">
      <c r="A8" s="59">
        <v>2</v>
      </c>
      <c r="B8" s="79" t="s">
        <v>13</v>
      </c>
      <c r="C8" s="80" t="s">
        <v>12</v>
      </c>
      <c r="D8" s="143"/>
      <c r="E8" s="143"/>
      <c r="F8" s="37"/>
      <c r="G8" s="143"/>
      <c r="H8" s="143"/>
      <c r="I8" s="440">
        <v>2.5000000000000001E-2</v>
      </c>
      <c r="J8" s="37">
        <f t="shared" ref="J8:J71" si="0">(D8+G8+H8+I8)*$J$5</f>
        <v>2.5000000000000001E-2</v>
      </c>
      <c r="K8" s="37">
        <f t="shared" ref="K8:K71" si="1">(E8+G8+H8+I8)*$K$5</f>
        <v>0</v>
      </c>
      <c r="L8" s="427">
        <f t="shared" ref="L8:L71" si="2">K8+J8</f>
        <v>2.5000000000000001E-2</v>
      </c>
      <c r="M8" s="143"/>
      <c r="N8" s="143"/>
      <c r="O8" s="37"/>
      <c r="P8" s="143"/>
      <c r="Q8" s="143"/>
      <c r="R8" s="440">
        <v>0.03</v>
      </c>
      <c r="S8" s="37">
        <f t="shared" ref="S8:S71" si="3">(M8+P8+Q8+R8)*$S$5</f>
        <v>0.03</v>
      </c>
      <c r="T8" s="37">
        <f t="shared" ref="T8:T71" si="4">(N8+P8+Q8+R8)*$T$5</f>
        <v>0</v>
      </c>
      <c r="U8" s="171">
        <f t="shared" ref="U8:U71" si="5">T8+S8</f>
        <v>0.03</v>
      </c>
      <c r="V8" s="143"/>
      <c r="W8" s="143"/>
      <c r="X8" s="205">
        <f t="shared" ref="X8:X71" si="6">(W8+V8)*$X$5</f>
        <v>0</v>
      </c>
      <c r="Y8" s="37"/>
      <c r="Z8" s="195"/>
      <c r="AA8" s="143"/>
      <c r="AB8" s="352">
        <f t="shared" ref="AB8:AB71" si="7">(AA8+Z8+Y8)*$AB$5</f>
        <v>0</v>
      </c>
      <c r="AC8" s="195"/>
      <c r="AD8" s="195"/>
      <c r="AE8" s="143"/>
      <c r="AF8" s="172">
        <f t="shared" ref="AF8:AF71" si="8">(AE8+AD8+AC8)*$AF$5</f>
        <v>0</v>
      </c>
      <c r="AG8" s="397">
        <v>1.6E-2</v>
      </c>
      <c r="AH8" s="143"/>
      <c r="AI8" s="325"/>
      <c r="AJ8" s="419">
        <v>0.02</v>
      </c>
      <c r="AK8" s="405">
        <f t="shared" ref="AK8:AK71" si="9">(AJ8+AI8+AH8+AG8)*$AK$5</f>
        <v>3.6000000000000004E-2</v>
      </c>
      <c r="AL8" s="397">
        <v>1.6E-2</v>
      </c>
      <c r="AM8" s="143"/>
      <c r="AN8" s="325"/>
      <c r="AO8" s="419">
        <v>0.02</v>
      </c>
      <c r="AP8" s="173">
        <f t="shared" ref="AP8:AP71" si="10">(AO8+AN8+AM8+AL8)*$AP$5</f>
        <v>0</v>
      </c>
      <c r="AQ8" s="176">
        <f t="shared" ref="AQ8:AQ71" si="11">AP8+AK8+AF8+AB8+X8+U8+L8</f>
        <v>9.0999999999999998E-2</v>
      </c>
    </row>
    <row r="9" spans="1:43" x14ac:dyDescent="0.3">
      <c r="A9" s="59">
        <v>3</v>
      </c>
      <c r="B9" s="77" t="s">
        <v>144</v>
      </c>
      <c r="C9" s="78" t="s">
        <v>12</v>
      </c>
      <c r="D9" s="143"/>
      <c r="E9" s="143"/>
      <c r="F9" s="37"/>
      <c r="G9" s="143"/>
      <c r="H9" s="143"/>
      <c r="I9" s="440">
        <v>0.03</v>
      </c>
      <c r="J9" s="37">
        <f t="shared" si="0"/>
        <v>0.03</v>
      </c>
      <c r="K9" s="37">
        <f t="shared" si="1"/>
        <v>0</v>
      </c>
      <c r="L9" s="427">
        <f t="shared" si="2"/>
        <v>0.03</v>
      </c>
      <c r="M9" s="143"/>
      <c r="N9" s="143"/>
      <c r="O9" s="37"/>
      <c r="P9" s="143"/>
      <c r="Q9" s="143"/>
      <c r="R9" s="440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143"/>
      <c r="W9" s="143"/>
      <c r="X9" s="205">
        <f t="shared" si="6"/>
        <v>0</v>
      </c>
      <c r="Y9" s="37"/>
      <c r="Z9" s="195"/>
      <c r="AA9" s="397">
        <v>0.03</v>
      </c>
      <c r="AB9" s="352">
        <f t="shared" si="7"/>
        <v>0.03</v>
      </c>
      <c r="AC9" s="195"/>
      <c r="AD9" s="195"/>
      <c r="AE9" s="397">
        <v>0.03</v>
      </c>
      <c r="AF9" s="172">
        <f t="shared" si="8"/>
        <v>0.03</v>
      </c>
      <c r="AG9" s="143"/>
      <c r="AH9" s="143"/>
      <c r="AI9" s="325"/>
      <c r="AJ9" s="419">
        <v>0.02</v>
      </c>
      <c r="AK9" s="405">
        <f t="shared" si="9"/>
        <v>0.02</v>
      </c>
      <c r="AL9" s="143"/>
      <c r="AM9" s="143"/>
      <c r="AN9" s="325"/>
      <c r="AO9" s="419">
        <v>0.02</v>
      </c>
      <c r="AP9" s="173">
        <f t="shared" si="10"/>
        <v>0</v>
      </c>
      <c r="AQ9" s="176">
        <f t="shared" si="11"/>
        <v>0.15</v>
      </c>
    </row>
    <row r="10" spans="1:43" x14ac:dyDescent="0.3">
      <c r="A10" s="59">
        <v>4</v>
      </c>
      <c r="B10" s="84" t="s">
        <v>182</v>
      </c>
      <c r="C10" s="60" t="s">
        <v>82</v>
      </c>
      <c r="D10" s="143"/>
      <c r="E10" s="143"/>
      <c r="F10" s="37"/>
      <c r="G10" s="143"/>
      <c r="H10" s="143"/>
      <c r="I10" s="143"/>
      <c r="J10" s="37">
        <f t="shared" si="0"/>
        <v>0</v>
      </c>
      <c r="K10" s="37">
        <f t="shared" si="1"/>
        <v>0</v>
      </c>
      <c r="L10" s="427">
        <f t="shared" si="2"/>
        <v>0</v>
      </c>
      <c r="M10" s="143"/>
      <c r="N10" s="143"/>
      <c r="O10" s="37"/>
      <c r="P10" s="143"/>
      <c r="Q10" s="143"/>
      <c r="R10" s="143"/>
      <c r="S10" s="37">
        <f t="shared" si="3"/>
        <v>0</v>
      </c>
      <c r="T10" s="37">
        <f t="shared" si="4"/>
        <v>0</v>
      </c>
      <c r="U10" s="171">
        <f t="shared" si="5"/>
        <v>0</v>
      </c>
      <c r="V10" s="143"/>
      <c r="W10" s="143"/>
      <c r="X10" s="205">
        <f t="shared" si="6"/>
        <v>0</v>
      </c>
      <c r="Y10" s="37"/>
      <c r="Z10" s="195"/>
      <c r="AA10" s="143"/>
      <c r="AB10" s="352">
        <f t="shared" si="7"/>
        <v>0</v>
      </c>
      <c r="AC10" s="195"/>
      <c r="AD10" s="195"/>
      <c r="AE10" s="143"/>
      <c r="AF10" s="172">
        <f t="shared" si="8"/>
        <v>0</v>
      </c>
      <c r="AG10" s="143"/>
      <c r="AH10" s="143"/>
      <c r="AI10" s="325"/>
      <c r="AJ10" s="325"/>
      <c r="AK10" s="405">
        <f t="shared" si="9"/>
        <v>0</v>
      </c>
      <c r="AL10" s="143"/>
      <c r="AM10" s="143"/>
      <c r="AN10" s="325"/>
      <c r="AO10" s="325"/>
      <c r="AP10" s="173">
        <f t="shared" si="10"/>
        <v>0</v>
      </c>
      <c r="AQ10" s="176">
        <f t="shared" si="11"/>
        <v>0</v>
      </c>
    </row>
    <row r="11" spans="1:43" x14ac:dyDescent="0.3">
      <c r="A11" s="70"/>
      <c r="B11" s="259" t="s">
        <v>183</v>
      </c>
      <c r="C11" s="71"/>
      <c r="D11" s="143"/>
      <c r="E11" s="143"/>
      <c r="F11" s="37"/>
      <c r="G11" s="143"/>
      <c r="H11" s="143"/>
      <c r="I11" s="143"/>
      <c r="J11" s="37">
        <f t="shared" si="0"/>
        <v>0</v>
      </c>
      <c r="K11" s="37">
        <f t="shared" si="1"/>
        <v>0</v>
      </c>
      <c r="L11" s="427">
        <f t="shared" si="2"/>
        <v>0</v>
      </c>
      <c r="M11" s="143"/>
      <c r="N11" s="143"/>
      <c r="O11" s="37"/>
      <c r="P11" s="143"/>
      <c r="Q11" s="143"/>
      <c r="R11" s="143"/>
      <c r="S11" s="37">
        <f t="shared" si="3"/>
        <v>0</v>
      </c>
      <c r="T11" s="37">
        <f t="shared" si="4"/>
        <v>0</v>
      </c>
      <c r="U11" s="171">
        <f t="shared" si="5"/>
        <v>0</v>
      </c>
      <c r="V11" s="143"/>
      <c r="W11" s="143"/>
      <c r="X11" s="205">
        <f t="shared" si="6"/>
        <v>0</v>
      </c>
      <c r="Y11" s="37"/>
      <c r="Z11" s="195"/>
      <c r="AA11" s="143"/>
      <c r="AB11" s="352">
        <f t="shared" si="7"/>
        <v>0</v>
      </c>
      <c r="AC11" s="195"/>
      <c r="AD11" s="195"/>
      <c r="AE11" s="143"/>
      <c r="AF11" s="172">
        <f t="shared" si="8"/>
        <v>0</v>
      </c>
      <c r="AG11" s="143"/>
      <c r="AH11" s="143"/>
      <c r="AI11" s="325"/>
      <c r="AJ11" s="325"/>
      <c r="AK11" s="405">
        <f t="shared" si="9"/>
        <v>0</v>
      </c>
      <c r="AL11" s="143"/>
      <c r="AM11" s="143"/>
      <c r="AN11" s="325"/>
      <c r="AO11" s="325"/>
      <c r="AP11" s="173">
        <f t="shared" si="10"/>
        <v>0</v>
      </c>
      <c r="AQ11" s="176">
        <f t="shared" si="11"/>
        <v>0</v>
      </c>
    </row>
    <row r="12" spans="1:43" x14ac:dyDescent="0.3">
      <c r="A12" s="59">
        <v>5</v>
      </c>
      <c r="B12" s="77" t="s">
        <v>44</v>
      </c>
      <c r="C12" s="78" t="s">
        <v>12</v>
      </c>
      <c r="D12" s="143"/>
      <c r="E12" s="143"/>
      <c r="F12" s="37"/>
      <c r="G12" s="440">
        <v>0.09</v>
      </c>
      <c r="H12" s="143"/>
      <c r="I12" s="143"/>
      <c r="J12" s="37">
        <f t="shared" si="0"/>
        <v>0.09</v>
      </c>
      <c r="K12" s="37">
        <f t="shared" si="1"/>
        <v>0</v>
      </c>
      <c r="L12" s="427">
        <f t="shared" si="2"/>
        <v>0.09</v>
      </c>
      <c r="M12" s="143"/>
      <c r="N12" s="143"/>
      <c r="O12" s="37"/>
      <c r="P12" s="440">
        <v>0.11</v>
      </c>
      <c r="Q12" s="143"/>
      <c r="R12" s="143"/>
      <c r="S12" s="37">
        <f t="shared" si="3"/>
        <v>0.11</v>
      </c>
      <c r="T12" s="37">
        <f t="shared" si="4"/>
        <v>0</v>
      </c>
      <c r="U12" s="171">
        <f t="shared" si="5"/>
        <v>0.11</v>
      </c>
      <c r="V12" s="143"/>
      <c r="W12" s="143"/>
      <c r="X12" s="205">
        <f t="shared" si="6"/>
        <v>0</v>
      </c>
      <c r="Y12" s="172">
        <v>7.4999999999999997E-2</v>
      </c>
      <c r="Z12" s="195"/>
      <c r="AA12" s="143"/>
      <c r="AB12" s="352">
        <f t="shared" si="7"/>
        <v>7.4999999999999997E-2</v>
      </c>
      <c r="AC12" s="195"/>
      <c r="AD12" s="195"/>
      <c r="AE12" s="143"/>
      <c r="AF12" s="172">
        <f t="shared" si="8"/>
        <v>0</v>
      </c>
      <c r="AG12" s="143"/>
      <c r="AH12" s="397">
        <v>0.08</v>
      </c>
      <c r="AI12" s="325"/>
      <c r="AJ12" s="325"/>
      <c r="AK12" s="405">
        <f t="shared" si="9"/>
        <v>0.08</v>
      </c>
      <c r="AL12" s="143"/>
      <c r="AM12" s="397">
        <v>0.08</v>
      </c>
      <c r="AN12" s="325"/>
      <c r="AO12" s="325"/>
      <c r="AP12" s="173">
        <f t="shared" si="10"/>
        <v>0</v>
      </c>
      <c r="AQ12" s="176">
        <f t="shared" si="11"/>
        <v>0.35499999999999998</v>
      </c>
    </row>
    <row r="13" spans="1:43" x14ac:dyDescent="0.3">
      <c r="A13" s="59">
        <v>6</v>
      </c>
      <c r="B13" s="77" t="s">
        <v>49</v>
      </c>
      <c r="C13" s="78" t="s">
        <v>12</v>
      </c>
      <c r="D13" s="143"/>
      <c r="E13" s="440">
        <v>6.1199999999999997E-2</v>
      </c>
      <c r="F13" s="37"/>
      <c r="G13" s="143"/>
      <c r="H13" s="143"/>
      <c r="I13" s="143"/>
      <c r="J13" s="37">
        <f t="shared" si="0"/>
        <v>0</v>
      </c>
      <c r="K13" s="37">
        <f t="shared" si="1"/>
        <v>0</v>
      </c>
      <c r="L13" s="427">
        <f t="shared" si="2"/>
        <v>0</v>
      </c>
      <c r="M13" s="143"/>
      <c r="N13" s="440">
        <v>6.1199999999999997E-2</v>
      </c>
      <c r="O13" s="37"/>
      <c r="P13" s="143"/>
      <c r="Q13" s="143"/>
      <c r="R13" s="143"/>
      <c r="S13" s="37">
        <f t="shared" si="3"/>
        <v>0</v>
      </c>
      <c r="T13" s="37">
        <f t="shared" si="4"/>
        <v>0</v>
      </c>
      <c r="U13" s="171">
        <f t="shared" si="5"/>
        <v>0</v>
      </c>
      <c r="V13" s="143"/>
      <c r="W13" s="143"/>
      <c r="X13" s="205">
        <f t="shared" si="6"/>
        <v>0</v>
      </c>
      <c r="Y13" s="37"/>
      <c r="Z13" s="195"/>
      <c r="AA13" s="143"/>
      <c r="AB13" s="352">
        <f t="shared" si="7"/>
        <v>0</v>
      </c>
      <c r="AC13" s="195"/>
      <c r="AD13" s="195"/>
      <c r="AE13" s="143"/>
      <c r="AF13" s="172">
        <f t="shared" si="8"/>
        <v>0</v>
      </c>
      <c r="AG13" s="143"/>
      <c r="AH13" s="143"/>
      <c r="AI13" s="325"/>
      <c r="AJ13" s="325"/>
      <c r="AK13" s="405">
        <f t="shared" si="9"/>
        <v>0</v>
      </c>
      <c r="AL13" s="143"/>
      <c r="AM13" s="143"/>
      <c r="AN13" s="325"/>
      <c r="AO13" s="325"/>
      <c r="AP13" s="173">
        <f t="shared" si="10"/>
        <v>0</v>
      </c>
      <c r="AQ13" s="176">
        <f t="shared" si="11"/>
        <v>0</v>
      </c>
    </row>
    <row r="14" spans="1:43" x14ac:dyDescent="0.3">
      <c r="A14" s="59">
        <v>7</v>
      </c>
      <c r="B14" s="77" t="s">
        <v>50</v>
      </c>
      <c r="C14" s="78" t="s">
        <v>12</v>
      </c>
      <c r="D14" s="143"/>
      <c r="E14" s="143"/>
      <c r="F14" s="37"/>
      <c r="G14" s="143"/>
      <c r="H14" s="143"/>
      <c r="I14" s="143"/>
      <c r="J14" s="37">
        <f t="shared" si="0"/>
        <v>0</v>
      </c>
      <c r="K14" s="37">
        <f t="shared" si="1"/>
        <v>0</v>
      </c>
      <c r="L14" s="427">
        <f t="shared" si="2"/>
        <v>0</v>
      </c>
      <c r="M14" s="143"/>
      <c r="N14" s="143"/>
      <c r="O14" s="37"/>
      <c r="P14" s="143"/>
      <c r="Q14" s="143"/>
      <c r="R14" s="143"/>
      <c r="S14" s="37">
        <f t="shared" si="3"/>
        <v>0</v>
      </c>
      <c r="T14" s="37">
        <f t="shared" si="4"/>
        <v>0</v>
      </c>
      <c r="U14" s="171">
        <f t="shared" si="5"/>
        <v>0</v>
      </c>
      <c r="V14" s="143"/>
      <c r="W14" s="143"/>
      <c r="X14" s="205">
        <f t="shared" si="6"/>
        <v>0</v>
      </c>
      <c r="Y14" s="37"/>
      <c r="Z14" s="195"/>
      <c r="AA14" s="143"/>
      <c r="AB14" s="352">
        <f t="shared" si="7"/>
        <v>0</v>
      </c>
      <c r="AC14" s="195"/>
      <c r="AD14" s="195"/>
      <c r="AE14" s="143"/>
      <c r="AF14" s="172">
        <f t="shared" si="8"/>
        <v>0</v>
      </c>
      <c r="AG14" s="143"/>
      <c r="AH14" s="143"/>
      <c r="AI14" s="325"/>
      <c r="AJ14" s="325"/>
      <c r="AK14" s="405">
        <f t="shared" si="9"/>
        <v>0</v>
      </c>
      <c r="AL14" s="143"/>
      <c r="AM14" s="143"/>
      <c r="AN14" s="325"/>
      <c r="AO14" s="325"/>
      <c r="AP14" s="173">
        <f t="shared" si="10"/>
        <v>0</v>
      </c>
      <c r="AQ14" s="176">
        <f t="shared" si="11"/>
        <v>0</v>
      </c>
    </row>
    <row r="15" spans="1:43" x14ac:dyDescent="0.3">
      <c r="A15" s="59">
        <v>8</v>
      </c>
      <c r="B15" s="77" t="s">
        <v>48</v>
      </c>
      <c r="C15" s="78" t="s">
        <v>12</v>
      </c>
      <c r="D15" s="143"/>
      <c r="E15" s="143"/>
      <c r="F15" s="37"/>
      <c r="G15" s="143"/>
      <c r="H15" s="143"/>
      <c r="I15" s="143"/>
      <c r="J15" s="37">
        <f t="shared" si="0"/>
        <v>0</v>
      </c>
      <c r="K15" s="37">
        <f t="shared" si="1"/>
        <v>0</v>
      </c>
      <c r="L15" s="427">
        <f t="shared" si="2"/>
        <v>0</v>
      </c>
      <c r="M15" s="143"/>
      <c r="N15" s="143"/>
      <c r="O15" s="37"/>
      <c r="P15" s="143"/>
      <c r="Q15" s="143"/>
      <c r="R15" s="143"/>
      <c r="S15" s="37">
        <f t="shared" si="3"/>
        <v>0</v>
      </c>
      <c r="T15" s="37">
        <f t="shared" si="4"/>
        <v>0</v>
      </c>
      <c r="U15" s="171">
        <f t="shared" si="5"/>
        <v>0</v>
      </c>
      <c r="V15" s="143"/>
      <c r="W15" s="143"/>
      <c r="X15" s="205">
        <f t="shared" si="6"/>
        <v>0</v>
      </c>
      <c r="Y15" s="37"/>
      <c r="Z15" s="195"/>
      <c r="AA15" s="143"/>
      <c r="AB15" s="352">
        <f t="shared" si="7"/>
        <v>0</v>
      </c>
      <c r="AC15" s="195"/>
      <c r="AD15" s="195"/>
      <c r="AE15" s="143"/>
      <c r="AF15" s="172">
        <f t="shared" si="8"/>
        <v>0</v>
      </c>
      <c r="AG15" s="143"/>
      <c r="AH15" s="143"/>
      <c r="AI15" s="325"/>
      <c r="AJ15" s="325"/>
      <c r="AK15" s="405">
        <f t="shared" si="9"/>
        <v>0</v>
      </c>
      <c r="AL15" s="143"/>
      <c r="AM15" s="143"/>
      <c r="AN15" s="325"/>
      <c r="AO15" s="325"/>
      <c r="AP15" s="173">
        <f t="shared" si="10"/>
        <v>0</v>
      </c>
      <c r="AQ15" s="176">
        <f t="shared" si="11"/>
        <v>0</v>
      </c>
    </row>
    <row r="16" spans="1:43" x14ac:dyDescent="0.3">
      <c r="A16" s="59">
        <v>9</v>
      </c>
      <c r="B16" s="77" t="s">
        <v>46</v>
      </c>
      <c r="C16" s="78" t="s">
        <v>12</v>
      </c>
      <c r="D16" s="143"/>
      <c r="E16" s="143"/>
      <c r="F16" s="37"/>
      <c r="G16" s="143"/>
      <c r="H16" s="143"/>
      <c r="I16" s="143"/>
      <c r="J16" s="37">
        <f t="shared" si="0"/>
        <v>0</v>
      </c>
      <c r="K16" s="37">
        <f t="shared" si="1"/>
        <v>0</v>
      </c>
      <c r="L16" s="427">
        <f t="shared" si="2"/>
        <v>0</v>
      </c>
      <c r="M16" s="143"/>
      <c r="N16" s="143"/>
      <c r="O16" s="37"/>
      <c r="P16" s="143"/>
      <c r="Q16" s="143"/>
      <c r="R16" s="143"/>
      <c r="S16" s="37">
        <f t="shared" si="3"/>
        <v>0</v>
      </c>
      <c r="T16" s="37">
        <f t="shared" si="4"/>
        <v>0</v>
      </c>
      <c r="U16" s="171">
        <f t="shared" si="5"/>
        <v>0</v>
      </c>
      <c r="V16" s="143"/>
      <c r="W16" s="143"/>
      <c r="X16" s="205">
        <f t="shared" si="6"/>
        <v>0</v>
      </c>
      <c r="Y16" s="37"/>
      <c r="Z16" s="195"/>
      <c r="AA16" s="143"/>
      <c r="AB16" s="352">
        <f t="shared" si="7"/>
        <v>0</v>
      </c>
      <c r="AC16" s="195"/>
      <c r="AD16" s="195"/>
      <c r="AE16" s="143"/>
      <c r="AF16" s="172">
        <f t="shared" si="8"/>
        <v>0</v>
      </c>
      <c r="AG16" s="143"/>
      <c r="AH16" s="143"/>
      <c r="AI16" s="325"/>
      <c r="AJ16" s="325"/>
      <c r="AK16" s="405">
        <f t="shared" si="9"/>
        <v>0</v>
      </c>
      <c r="AL16" s="143"/>
      <c r="AM16" s="143"/>
      <c r="AN16" s="325"/>
      <c r="AO16" s="325"/>
      <c r="AP16" s="173">
        <f t="shared" si="10"/>
        <v>0</v>
      </c>
      <c r="AQ16" s="176">
        <f t="shared" si="11"/>
        <v>0</v>
      </c>
    </row>
    <row r="17" spans="1:43" x14ac:dyDescent="0.3">
      <c r="A17" s="59">
        <v>10</v>
      </c>
      <c r="B17" s="77" t="s">
        <v>100</v>
      </c>
      <c r="C17" s="78" t="s">
        <v>12</v>
      </c>
      <c r="D17" s="143"/>
      <c r="E17" s="143"/>
      <c r="F17" s="37"/>
      <c r="G17" s="143"/>
      <c r="H17" s="143"/>
      <c r="I17" s="143"/>
      <c r="J17" s="37">
        <f t="shared" si="0"/>
        <v>0</v>
      </c>
      <c r="K17" s="37">
        <f t="shared" si="1"/>
        <v>0</v>
      </c>
      <c r="L17" s="427">
        <f t="shared" si="2"/>
        <v>0</v>
      </c>
      <c r="M17" s="143"/>
      <c r="N17" s="143"/>
      <c r="O17" s="37"/>
      <c r="P17" s="143"/>
      <c r="Q17" s="143"/>
      <c r="R17" s="143"/>
      <c r="S17" s="37">
        <f t="shared" si="3"/>
        <v>0</v>
      </c>
      <c r="T17" s="37">
        <f t="shared" si="4"/>
        <v>0</v>
      </c>
      <c r="U17" s="171">
        <f t="shared" si="5"/>
        <v>0</v>
      </c>
      <c r="V17" s="143"/>
      <c r="W17" s="143"/>
      <c r="X17" s="205">
        <f t="shared" si="6"/>
        <v>0</v>
      </c>
      <c r="Y17" s="37"/>
      <c r="Z17" s="195"/>
      <c r="AA17" s="143"/>
      <c r="AB17" s="352">
        <f t="shared" si="7"/>
        <v>0</v>
      </c>
      <c r="AC17" s="195"/>
      <c r="AD17" s="195"/>
      <c r="AE17" s="143"/>
      <c r="AF17" s="172">
        <f t="shared" si="8"/>
        <v>0</v>
      </c>
      <c r="AG17" s="143"/>
      <c r="AH17" s="143"/>
      <c r="AI17" s="325"/>
      <c r="AJ17" s="325"/>
      <c r="AK17" s="405">
        <f t="shared" si="9"/>
        <v>0</v>
      </c>
      <c r="AL17" s="143"/>
      <c r="AM17" s="143"/>
      <c r="AN17" s="325"/>
      <c r="AO17" s="325"/>
      <c r="AP17" s="173">
        <f t="shared" si="10"/>
        <v>0</v>
      </c>
      <c r="AQ17" s="176">
        <f t="shared" si="11"/>
        <v>0</v>
      </c>
    </row>
    <row r="18" spans="1:43" x14ac:dyDescent="0.3">
      <c r="A18" s="59">
        <v>11</v>
      </c>
      <c r="B18" s="77" t="s">
        <v>47</v>
      </c>
      <c r="C18" s="78" t="s">
        <v>12</v>
      </c>
      <c r="D18" s="143"/>
      <c r="E18" s="143"/>
      <c r="F18" s="37"/>
      <c r="G18" s="143"/>
      <c r="H18" s="143"/>
      <c r="I18" s="143"/>
      <c r="J18" s="37">
        <f t="shared" si="0"/>
        <v>0</v>
      </c>
      <c r="K18" s="37">
        <f t="shared" si="1"/>
        <v>0</v>
      </c>
      <c r="L18" s="427">
        <f t="shared" si="2"/>
        <v>0</v>
      </c>
      <c r="M18" s="143"/>
      <c r="N18" s="143"/>
      <c r="O18" s="37"/>
      <c r="P18" s="143"/>
      <c r="Q18" s="143"/>
      <c r="R18" s="143"/>
      <c r="S18" s="37">
        <f t="shared" si="3"/>
        <v>0</v>
      </c>
      <c r="T18" s="37">
        <f t="shared" si="4"/>
        <v>0</v>
      </c>
      <c r="U18" s="171">
        <f t="shared" si="5"/>
        <v>0</v>
      </c>
      <c r="V18" s="143"/>
      <c r="W18" s="143"/>
      <c r="X18" s="205">
        <f t="shared" si="6"/>
        <v>0</v>
      </c>
      <c r="Y18" s="37"/>
      <c r="Z18" s="195"/>
      <c r="AA18" s="143"/>
      <c r="AB18" s="352">
        <f t="shared" si="7"/>
        <v>0</v>
      </c>
      <c r="AC18" s="195"/>
      <c r="AD18" s="195"/>
      <c r="AE18" s="143"/>
      <c r="AF18" s="172">
        <f t="shared" si="8"/>
        <v>0</v>
      </c>
      <c r="AG18" s="143"/>
      <c r="AH18" s="143"/>
      <c r="AI18" s="325"/>
      <c r="AJ18" s="325"/>
      <c r="AK18" s="405">
        <f t="shared" si="9"/>
        <v>0</v>
      </c>
      <c r="AL18" s="143"/>
      <c r="AM18" s="143"/>
      <c r="AN18" s="325"/>
      <c r="AO18" s="325"/>
      <c r="AP18" s="173">
        <f t="shared" si="10"/>
        <v>0</v>
      </c>
      <c r="AQ18" s="176">
        <f t="shared" si="11"/>
        <v>0</v>
      </c>
    </row>
    <row r="19" spans="1:43" x14ac:dyDescent="0.3">
      <c r="A19" s="59">
        <v>12</v>
      </c>
      <c r="B19" s="85" t="s">
        <v>166</v>
      </c>
      <c r="C19" s="78" t="s">
        <v>12</v>
      </c>
      <c r="D19" s="143"/>
      <c r="E19" s="143"/>
      <c r="F19" s="37"/>
      <c r="G19" s="143"/>
      <c r="H19" s="143"/>
      <c r="I19" s="143"/>
      <c r="J19" s="37">
        <f t="shared" si="0"/>
        <v>0</v>
      </c>
      <c r="K19" s="37">
        <f t="shared" si="1"/>
        <v>0</v>
      </c>
      <c r="L19" s="427">
        <f t="shared" si="2"/>
        <v>0</v>
      </c>
      <c r="M19" s="143"/>
      <c r="N19" s="143"/>
      <c r="O19" s="37"/>
      <c r="P19" s="143"/>
      <c r="Q19" s="143"/>
      <c r="R19" s="143"/>
      <c r="S19" s="37">
        <f t="shared" si="3"/>
        <v>0</v>
      </c>
      <c r="T19" s="37">
        <f t="shared" si="4"/>
        <v>0</v>
      </c>
      <c r="U19" s="171">
        <f t="shared" si="5"/>
        <v>0</v>
      </c>
      <c r="V19" s="143"/>
      <c r="W19" s="143"/>
      <c r="X19" s="205">
        <f t="shared" si="6"/>
        <v>0</v>
      </c>
      <c r="Y19" s="37"/>
      <c r="Z19" s="195"/>
      <c r="AA19" s="143"/>
      <c r="AB19" s="352">
        <f t="shared" si="7"/>
        <v>0</v>
      </c>
      <c r="AC19" s="195"/>
      <c r="AD19" s="195"/>
      <c r="AE19" s="143"/>
      <c r="AF19" s="172">
        <f t="shared" si="8"/>
        <v>0</v>
      </c>
      <c r="AG19" s="143"/>
      <c r="AH19" s="143"/>
      <c r="AI19" s="325"/>
      <c r="AJ19" s="325"/>
      <c r="AK19" s="405">
        <f t="shared" si="9"/>
        <v>0</v>
      </c>
      <c r="AL19" s="143"/>
      <c r="AM19" s="143"/>
      <c r="AN19" s="325"/>
      <c r="AO19" s="325"/>
      <c r="AP19" s="173">
        <f t="shared" si="10"/>
        <v>0</v>
      </c>
      <c r="AQ19" s="176">
        <f t="shared" si="11"/>
        <v>0</v>
      </c>
    </row>
    <row r="20" spans="1:43" x14ac:dyDescent="0.3">
      <c r="A20" s="70"/>
      <c r="B20" s="259" t="s">
        <v>40</v>
      </c>
      <c r="C20" s="75"/>
      <c r="D20" s="145"/>
      <c r="E20" s="145"/>
      <c r="F20" s="144"/>
      <c r="G20" s="145"/>
      <c r="H20" s="184"/>
      <c r="I20" s="184"/>
      <c r="J20" s="37">
        <f t="shared" si="0"/>
        <v>0</v>
      </c>
      <c r="K20" s="37">
        <f t="shared" si="1"/>
        <v>0</v>
      </c>
      <c r="L20" s="427">
        <f t="shared" si="2"/>
        <v>0</v>
      </c>
      <c r="M20" s="145"/>
      <c r="N20" s="145"/>
      <c r="O20" s="144"/>
      <c r="P20" s="145"/>
      <c r="Q20" s="184"/>
      <c r="R20" s="184"/>
      <c r="S20" s="37">
        <f t="shared" si="3"/>
        <v>0</v>
      </c>
      <c r="T20" s="37">
        <f t="shared" si="4"/>
        <v>0</v>
      </c>
      <c r="U20" s="171">
        <f t="shared" si="5"/>
        <v>0</v>
      </c>
      <c r="V20" s="184"/>
      <c r="W20" s="184"/>
      <c r="X20" s="205">
        <f t="shared" si="6"/>
        <v>0</v>
      </c>
      <c r="Y20" s="146"/>
      <c r="Z20" s="196"/>
      <c r="AA20" s="184"/>
      <c r="AB20" s="352">
        <f t="shared" si="7"/>
        <v>0</v>
      </c>
      <c r="AC20" s="196"/>
      <c r="AD20" s="196"/>
      <c r="AE20" s="184"/>
      <c r="AF20" s="172">
        <f t="shared" si="8"/>
        <v>0</v>
      </c>
      <c r="AG20" s="145"/>
      <c r="AH20" s="145"/>
      <c r="AI20" s="376"/>
      <c r="AJ20" s="376"/>
      <c r="AK20" s="405">
        <f t="shared" si="9"/>
        <v>0</v>
      </c>
      <c r="AL20" s="145"/>
      <c r="AM20" s="145"/>
      <c r="AN20" s="376"/>
      <c r="AO20" s="376"/>
      <c r="AP20" s="173">
        <f t="shared" si="10"/>
        <v>0</v>
      </c>
      <c r="AQ20" s="176">
        <f t="shared" si="11"/>
        <v>0</v>
      </c>
    </row>
    <row r="21" spans="1:43" x14ac:dyDescent="0.3">
      <c r="A21" s="59">
        <v>13</v>
      </c>
      <c r="B21" s="77" t="s">
        <v>41</v>
      </c>
      <c r="C21" s="78" t="s">
        <v>12</v>
      </c>
      <c r="D21" s="440">
        <v>2E-3</v>
      </c>
      <c r="E21" s="440">
        <v>2E-3</v>
      </c>
      <c r="F21" s="37"/>
      <c r="G21" s="143"/>
      <c r="H21" s="143"/>
      <c r="I21" s="143"/>
      <c r="J21" s="37">
        <f t="shared" si="0"/>
        <v>2E-3</v>
      </c>
      <c r="K21" s="37">
        <f t="shared" si="1"/>
        <v>0</v>
      </c>
      <c r="L21" s="427">
        <f t="shared" si="2"/>
        <v>2E-3</v>
      </c>
      <c r="M21" s="440">
        <v>2E-3</v>
      </c>
      <c r="N21" s="440">
        <v>2E-3</v>
      </c>
      <c r="O21" s="37"/>
      <c r="P21" s="143"/>
      <c r="Q21" s="143"/>
      <c r="R21" s="143"/>
      <c r="S21" s="37">
        <f t="shared" si="3"/>
        <v>2E-3</v>
      </c>
      <c r="T21" s="37">
        <f t="shared" si="4"/>
        <v>0</v>
      </c>
      <c r="U21" s="171">
        <f t="shared" si="5"/>
        <v>2E-3</v>
      </c>
      <c r="V21" s="143"/>
      <c r="W21" s="143"/>
      <c r="X21" s="205">
        <f t="shared" si="6"/>
        <v>0</v>
      </c>
      <c r="Y21" s="37"/>
      <c r="Z21" s="195"/>
      <c r="AA21" s="143"/>
      <c r="AB21" s="352">
        <f t="shared" si="7"/>
        <v>0</v>
      </c>
      <c r="AC21" s="395">
        <v>2.5000000000000001E-3</v>
      </c>
      <c r="AD21" s="195"/>
      <c r="AE21" s="143"/>
      <c r="AF21" s="172">
        <f t="shared" si="8"/>
        <v>2.5000000000000001E-3</v>
      </c>
      <c r="AG21" s="397">
        <v>7.0000000000000001E-3</v>
      </c>
      <c r="AH21" s="143"/>
      <c r="AI21" s="325"/>
      <c r="AJ21" s="325"/>
      <c r="AK21" s="405">
        <f t="shared" si="9"/>
        <v>7.0000000000000001E-3</v>
      </c>
      <c r="AL21" s="397">
        <v>7.0000000000000001E-3</v>
      </c>
      <c r="AM21" s="143"/>
      <c r="AN21" s="325"/>
      <c r="AO21" s="325"/>
      <c r="AP21" s="173">
        <f t="shared" si="10"/>
        <v>0</v>
      </c>
      <c r="AQ21" s="176">
        <f t="shared" si="11"/>
        <v>1.35E-2</v>
      </c>
    </row>
    <row r="22" spans="1:43" x14ac:dyDescent="0.3">
      <c r="A22" s="59">
        <v>14</v>
      </c>
      <c r="B22" s="77" t="s">
        <v>42</v>
      </c>
      <c r="C22" s="78" t="s">
        <v>12</v>
      </c>
      <c r="D22" s="143"/>
      <c r="E22" s="143"/>
      <c r="F22" s="37"/>
      <c r="G22" s="440">
        <v>5.0000000000000001E-3</v>
      </c>
      <c r="H22" s="143"/>
      <c r="I22" s="143"/>
      <c r="J22" s="37">
        <f t="shared" si="0"/>
        <v>5.0000000000000001E-3</v>
      </c>
      <c r="K22" s="37">
        <f t="shared" si="1"/>
        <v>0</v>
      </c>
      <c r="L22" s="427">
        <f t="shared" si="2"/>
        <v>5.0000000000000001E-3</v>
      </c>
      <c r="M22" s="143"/>
      <c r="N22" s="143"/>
      <c r="O22" s="37"/>
      <c r="P22" s="440">
        <v>3.0000000000000001E-3</v>
      </c>
      <c r="Q22" s="143"/>
      <c r="R22" s="143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143"/>
      <c r="W22" s="143"/>
      <c r="X22" s="205">
        <f t="shared" si="6"/>
        <v>0</v>
      </c>
      <c r="Y22" s="172">
        <v>3.0000000000000001E-3</v>
      </c>
      <c r="Z22" s="195"/>
      <c r="AA22" s="143"/>
      <c r="AB22" s="352">
        <f t="shared" si="7"/>
        <v>3.0000000000000001E-3</v>
      </c>
      <c r="AC22" s="195"/>
      <c r="AD22" s="195"/>
      <c r="AE22" s="143"/>
      <c r="AF22" s="172">
        <f t="shared" si="8"/>
        <v>0</v>
      </c>
      <c r="AG22" s="143"/>
      <c r="AH22" s="143"/>
      <c r="AI22" s="325"/>
      <c r="AJ22" s="325"/>
      <c r="AK22" s="405">
        <f t="shared" si="9"/>
        <v>0</v>
      </c>
      <c r="AL22" s="143"/>
      <c r="AM22" s="143"/>
      <c r="AN22" s="325"/>
      <c r="AO22" s="325"/>
      <c r="AP22" s="173">
        <f t="shared" si="10"/>
        <v>0</v>
      </c>
      <c r="AQ22" s="176">
        <f t="shared" si="11"/>
        <v>1.0999999999999999E-2</v>
      </c>
    </row>
    <row r="23" spans="1:43" x14ac:dyDescent="0.3">
      <c r="A23" s="59">
        <v>15</v>
      </c>
      <c r="B23" s="77" t="s">
        <v>43</v>
      </c>
      <c r="C23" s="78" t="s">
        <v>12</v>
      </c>
      <c r="D23" s="143"/>
      <c r="E23" s="143"/>
      <c r="F23" s="37"/>
      <c r="G23" s="143"/>
      <c r="H23" s="143"/>
      <c r="I23" s="143"/>
      <c r="J23" s="37">
        <f t="shared" si="0"/>
        <v>0</v>
      </c>
      <c r="K23" s="37">
        <f t="shared" si="1"/>
        <v>0</v>
      </c>
      <c r="L23" s="427">
        <f t="shared" si="2"/>
        <v>0</v>
      </c>
      <c r="M23" s="143"/>
      <c r="N23" s="143"/>
      <c r="O23" s="37"/>
      <c r="P23" s="143"/>
      <c r="Q23" s="143"/>
      <c r="R23" s="143"/>
      <c r="S23" s="37">
        <f t="shared" si="3"/>
        <v>0</v>
      </c>
      <c r="T23" s="37">
        <f t="shared" si="4"/>
        <v>0</v>
      </c>
      <c r="U23" s="171">
        <f t="shared" si="5"/>
        <v>0</v>
      </c>
      <c r="V23" s="143"/>
      <c r="W23" s="143"/>
      <c r="X23" s="205">
        <f t="shared" si="6"/>
        <v>0</v>
      </c>
      <c r="Y23" s="37"/>
      <c r="Z23" s="195"/>
      <c r="AA23" s="143"/>
      <c r="AB23" s="352">
        <f t="shared" si="7"/>
        <v>0</v>
      </c>
      <c r="AC23" s="195"/>
      <c r="AD23" s="195"/>
      <c r="AE23" s="143"/>
      <c r="AF23" s="172">
        <f t="shared" si="8"/>
        <v>0</v>
      </c>
      <c r="AG23" s="143"/>
      <c r="AH23" s="143"/>
      <c r="AI23" s="325"/>
      <c r="AJ23" s="325"/>
      <c r="AK23" s="405">
        <f t="shared" si="9"/>
        <v>0</v>
      </c>
      <c r="AL23" s="143"/>
      <c r="AM23" s="143"/>
      <c r="AN23" s="325"/>
      <c r="AO23" s="325"/>
      <c r="AP23" s="173">
        <f t="shared" si="10"/>
        <v>0</v>
      </c>
      <c r="AQ23" s="176">
        <f t="shared" si="11"/>
        <v>0</v>
      </c>
    </row>
    <row r="24" spans="1:43" x14ac:dyDescent="0.3">
      <c r="A24" s="70"/>
      <c r="B24" s="259" t="s">
        <v>15</v>
      </c>
      <c r="C24" s="75"/>
      <c r="D24" s="145"/>
      <c r="E24" s="145"/>
      <c r="F24" s="144"/>
      <c r="G24" s="145"/>
      <c r="H24" s="184"/>
      <c r="I24" s="184"/>
      <c r="J24" s="37">
        <f t="shared" si="0"/>
        <v>0</v>
      </c>
      <c r="K24" s="37">
        <f t="shared" si="1"/>
        <v>0</v>
      </c>
      <c r="L24" s="427">
        <f t="shared" si="2"/>
        <v>0</v>
      </c>
      <c r="M24" s="145"/>
      <c r="N24" s="145"/>
      <c r="O24" s="144"/>
      <c r="P24" s="145"/>
      <c r="Q24" s="184"/>
      <c r="R24" s="184"/>
      <c r="S24" s="37">
        <f t="shared" si="3"/>
        <v>0</v>
      </c>
      <c r="T24" s="37">
        <f t="shared" si="4"/>
        <v>0</v>
      </c>
      <c r="U24" s="171">
        <f t="shared" si="5"/>
        <v>0</v>
      </c>
      <c r="V24" s="184"/>
      <c r="W24" s="184"/>
      <c r="X24" s="205">
        <f t="shared" si="6"/>
        <v>0</v>
      </c>
      <c r="Y24" s="146"/>
      <c r="Z24" s="196"/>
      <c r="AA24" s="184"/>
      <c r="AB24" s="352">
        <f t="shared" si="7"/>
        <v>0</v>
      </c>
      <c r="AC24" s="196"/>
      <c r="AD24" s="196"/>
      <c r="AE24" s="184"/>
      <c r="AF24" s="172">
        <f t="shared" si="8"/>
        <v>0</v>
      </c>
      <c r="AG24" s="145"/>
      <c r="AH24" s="145"/>
      <c r="AI24" s="376"/>
      <c r="AJ24" s="376"/>
      <c r="AK24" s="405">
        <f t="shared" si="9"/>
        <v>0</v>
      </c>
      <c r="AL24" s="145"/>
      <c r="AM24" s="145"/>
      <c r="AN24" s="376"/>
      <c r="AO24" s="376"/>
      <c r="AP24" s="173">
        <f t="shared" si="10"/>
        <v>0</v>
      </c>
      <c r="AQ24" s="176">
        <f t="shared" si="11"/>
        <v>0</v>
      </c>
    </row>
    <row r="25" spans="1:43" x14ac:dyDescent="0.3">
      <c r="A25" s="59">
        <v>16</v>
      </c>
      <c r="B25" s="79" t="s">
        <v>16</v>
      </c>
      <c r="C25" s="80" t="s">
        <v>12</v>
      </c>
      <c r="D25" s="143"/>
      <c r="E25" s="143"/>
      <c r="F25" s="37"/>
      <c r="G25" s="143"/>
      <c r="H25" s="143"/>
      <c r="I25" s="143"/>
      <c r="J25" s="37">
        <f t="shared" si="0"/>
        <v>0</v>
      </c>
      <c r="K25" s="37">
        <f t="shared" si="1"/>
        <v>0</v>
      </c>
      <c r="L25" s="427">
        <f t="shared" si="2"/>
        <v>0</v>
      </c>
      <c r="M25" s="143"/>
      <c r="N25" s="143"/>
      <c r="O25" s="37"/>
      <c r="P25" s="143"/>
      <c r="Q25" s="143"/>
      <c r="R25" s="143"/>
      <c r="S25" s="37">
        <f t="shared" si="3"/>
        <v>0</v>
      </c>
      <c r="T25" s="37">
        <f t="shared" si="4"/>
        <v>0</v>
      </c>
      <c r="U25" s="171">
        <f t="shared" si="5"/>
        <v>0</v>
      </c>
      <c r="V25" s="143"/>
      <c r="W25" s="143"/>
      <c r="X25" s="205">
        <f t="shared" si="6"/>
        <v>0</v>
      </c>
      <c r="Y25" s="37"/>
      <c r="Z25" s="195"/>
      <c r="AA25" s="143"/>
      <c r="AB25" s="352">
        <f t="shared" si="7"/>
        <v>0</v>
      </c>
      <c r="AC25" s="195"/>
      <c r="AD25" s="195"/>
      <c r="AE25" s="143"/>
      <c r="AF25" s="172">
        <f t="shared" si="8"/>
        <v>0</v>
      </c>
      <c r="AG25" s="143"/>
      <c r="AH25" s="143"/>
      <c r="AI25" s="325"/>
      <c r="AJ25" s="325"/>
      <c r="AK25" s="405">
        <f t="shared" si="9"/>
        <v>0</v>
      </c>
      <c r="AL25" s="143"/>
      <c r="AM25" s="143"/>
      <c r="AN25" s="325"/>
      <c r="AO25" s="325"/>
      <c r="AP25" s="173">
        <f t="shared" si="10"/>
        <v>0</v>
      </c>
      <c r="AQ25" s="176">
        <f t="shared" si="11"/>
        <v>0</v>
      </c>
    </row>
    <row r="26" spans="1:43" x14ac:dyDescent="0.3">
      <c r="A26" s="59">
        <v>17</v>
      </c>
      <c r="B26" s="80" t="s">
        <v>223</v>
      </c>
      <c r="C26" s="80" t="s">
        <v>12</v>
      </c>
      <c r="D26" s="143"/>
      <c r="E26" s="143"/>
      <c r="F26" s="37"/>
      <c r="G26" s="143"/>
      <c r="H26" s="143"/>
      <c r="I26" s="143"/>
      <c r="J26" s="37">
        <f t="shared" si="0"/>
        <v>0</v>
      </c>
      <c r="K26" s="37">
        <f t="shared" si="1"/>
        <v>0</v>
      </c>
      <c r="L26" s="427">
        <f t="shared" si="2"/>
        <v>0</v>
      </c>
      <c r="M26" s="143"/>
      <c r="N26" s="143"/>
      <c r="O26" s="37"/>
      <c r="P26" s="143"/>
      <c r="Q26" s="143"/>
      <c r="R26" s="143"/>
      <c r="S26" s="37">
        <f t="shared" si="3"/>
        <v>0</v>
      </c>
      <c r="T26" s="37">
        <f t="shared" si="4"/>
        <v>0</v>
      </c>
      <c r="U26" s="171">
        <f t="shared" si="5"/>
        <v>0</v>
      </c>
      <c r="V26" s="143"/>
      <c r="W26" s="143"/>
      <c r="X26" s="205">
        <f t="shared" si="6"/>
        <v>0</v>
      </c>
      <c r="Y26" s="37"/>
      <c r="Z26" s="195"/>
      <c r="AA26" s="143"/>
      <c r="AB26" s="352">
        <f t="shared" si="7"/>
        <v>0</v>
      </c>
      <c r="AC26" s="195"/>
      <c r="AD26" s="195"/>
      <c r="AE26" s="143"/>
      <c r="AF26" s="172">
        <f t="shared" si="8"/>
        <v>0</v>
      </c>
      <c r="AG26" s="143"/>
      <c r="AH26" s="143"/>
      <c r="AI26" s="325"/>
      <c r="AJ26" s="325"/>
      <c r="AK26" s="405">
        <f t="shared" si="9"/>
        <v>0</v>
      </c>
      <c r="AL26" s="143"/>
      <c r="AM26" s="143"/>
      <c r="AN26" s="325"/>
      <c r="AO26" s="325"/>
      <c r="AP26" s="173">
        <f t="shared" si="10"/>
        <v>0</v>
      </c>
      <c r="AQ26" s="176">
        <f t="shared" si="11"/>
        <v>0</v>
      </c>
    </row>
    <row r="27" spans="1:43" x14ac:dyDescent="0.3">
      <c r="A27" s="59">
        <v>18</v>
      </c>
      <c r="B27" s="77" t="s">
        <v>17</v>
      </c>
      <c r="C27" s="78" t="s">
        <v>12</v>
      </c>
      <c r="D27" s="143"/>
      <c r="E27" s="143"/>
      <c r="F27" s="37"/>
      <c r="G27" s="143"/>
      <c r="H27" s="143"/>
      <c r="I27" s="143"/>
      <c r="J27" s="37">
        <f t="shared" si="0"/>
        <v>0</v>
      </c>
      <c r="K27" s="37">
        <f t="shared" si="1"/>
        <v>0</v>
      </c>
      <c r="L27" s="427">
        <f t="shared" si="2"/>
        <v>0</v>
      </c>
      <c r="M27" s="143"/>
      <c r="N27" s="143"/>
      <c r="O27" s="37"/>
      <c r="P27" s="143"/>
      <c r="Q27" s="143"/>
      <c r="R27" s="143"/>
      <c r="S27" s="37">
        <f t="shared" si="3"/>
        <v>0</v>
      </c>
      <c r="T27" s="37">
        <f t="shared" si="4"/>
        <v>0</v>
      </c>
      <c r="U27" s="171">
        <f t="shared" si="5"/>
        <v>0</v>
      </c>
      <c r="V27" s="143"/>
      <c r="W27" s="143"/>
      <c r="X27" s="205">
        <f t="shared" si="6"/>
        <v>0</v>
      </c>
      <c r="Y27" s="37"/>
      <c r="Z27" s="195"/>
      <c r="AA27" s="143"/>
      <c r="AB27" s="352">
        <f t="shared" si="7"/>
        <v>0</v>
      </c>
      <c r="AC27" s="195"/>
      <c r="AD27" s="195"/>
      <c r="AE27" s="143"/>
      <c r="AF27" s="172">
        <f t="shared" si="8"/>
        <v>0</v>
      </c>
      <c r="AG27" s="143"/>
      <c r="AH27" s="143"/>
      <c r="AI27" s="325"/>
      <c r="AJ27" s="325"/>
      <c r="AK27" s="405">
        <f t="shared" si="9"/>
        <v>0</v>
      </c>
      <c r="AL27" s="143"/>
      <c r="AM27" s="143"/>
      <c r="AN27" s="325"/>
      <c r="AO27" s="325"/>
      <c r="AP27" s="173">
        <f t="shared" si="10"/>
        <v>0</v>
      </c>
      <c r="AQ27" s="176">
        <f t="shared" si="11"/>
        <v>0</v>
      </c>
    </row>
    <row r="28" spans="1:43" x14ac:dyDescent="0.3">
      <c r="A28" s="59">
        <v>19</v>
      </c>
      <c r="B28" s="77" t="s">
        <v>92</v>
      </c>
      <c r="C28" s="78" t="s">
        <v>12</v>
      </c>
      <c r="D28" s="143"/>
      <c r="E28" s="143"/>
      <c r="F28" s="37"/>
      <c r="G28" s="143"/>
      <c r="H28" s="143"/>
      <c r="I28" s="143"/>
      <c r="J28" s="37">
        <f t="shared" si="0"/>
        <v>0</v>
      </c>
      <c r="K28" s="37">
        <f t="shared" si="1"/>
        <v>0</v>
      </c>
      <c r="L28" s="427">
        <f t="shared" si="2"/>
        <v>0</v>
      </c>
      <c r="M28" s="143"/>
      <c r="N28" s="143"/>
      <c r="O28" s="37"/>
      <c r="P28" s="143"/>
      <c r="Q28" s="143"/>
      <c r="R28" s="143"/>
      <c r="S28" s="37">
        <f t="shared" si="3"/>
        <v>0</v>
      </c>
      <c r="T28" s="37">
        <f t="shared" si="4"/>
        <v>0</v>
      </c>
      <c r="U28" s="171">
        <f t="shared" si="5"/>
        <v>0</v>
      </c>
      <c r="V28" s="143"/>
      <c r="W28" s="143"/>
      <c r="X28" s="205">
        <f t="shared" si="6"/>
        <v>0</v>
      </c>
      <c r="Y28" s="37"/>
      <c r="Z28" s="195"/>
      <c r="AA28" s="143"/>
      <c r="AB28" s="352">
        <f t="shared" si="7"/>
        <v>0</v>
      </c>
      <c r="AC28" s="195"/>
      <c r="AD28" s="195"/>
      <c r="AE28" s="143"/>
      <c r="AF28" s="172">
        <f t="shared" si="8"/>
        <v>0</v>
      </c>
      <c r="AG28" s="143"/>
      <c r="AH28" s="143"/>
      <c r="AI28" s="325"/>
      <c r="AJ28" s="325"/>
      <c r="AK28" s="405">
        <f t="shared" si="9"/>
        <v>0</v>
      </c>
      <c r="AL28" s="143"/>
      <c r="AM28" s="143"/>
      <c r="AN28" s="325"/>
      <c r="AO28" s="325"/>
      <c r="AP28" s="173">
        <f t="shared" si="10"/>
        <v>0</v>
      </c>
      <c r="AQ28" s="176">
        <f t="shared" si="11"/>
        <v>0</v>
      </c>
    </row>
    <row r="29" spans="1:43" x14ac:dyDescent="0.3">
      <c r="A29" s="59">
        <v>20</v>
      </c>
      <c r="B29" s="77" t="s">
        <v>218</v>
      </c>
      <c r="C29" s="78" t="s">
        <v>12</v>
      </c>
      <c r="D29" s="143"/>
      <c r="E29" s="143"/>
      <c r="F29" s="37"/>
      <c r="G29" s="143"/>
      <c r="H29" s="143"/>
      <c r="I29" s="143"/>
      <c r="J29" s="37">
        <f t="shared" si="0"/>
        <v>0</v>
      </c>
      <c r="K29" s="37">
        <f t="shared" si="1"/>
        <v>0</v>
      </c>
      <c r="L29" s="427">
        <f t="shared" si="2"/>
        <v>0</v>
      </c>
      <c r="M29" s="143"/>
      <c r="N29" s="143"/>
      <c r="O29" s="37"/>
      <c r="P29" s="143"/>
      <c r="Q29" s="143"/>
      <c r="R29" s="143"/>
      <c r="S29" s="37">
        <f t="shared" si="3"/>
        <v>0</v>
      </c>
      <c r="T29" s="37">
        <f t="shared" si="4"/>
        <v>0</v>
      </c>
      <c r="U29" s="171">
        <f t="shared" si="5"/>
        <v>0</v>
      </c>
      <c r="V29" s="143"/>
      <c r="W29" s="143"/>
      <c r="X29" s="205">
        <f t="shared" si="6"/>
        <v>0</v>
      </c>
      <c r="Y29" s="37"/>
      <c r="Z29" s="195"/>
      <c r="AA29" s="143"/>
      <c r="AB29" s="352">
        <f t="shared" si="7"/>
        <v>0</v>
      </c>
      <c r="AC29" s="195"/>
      <c r="AD29" s="195"/>
      <c r="AE29" s="143"/>
      <c r="AF29" s="172">
        <f t="shared" si="8"/>
        <v>0</v>
      </c>
      <c r="AG29" s="143"/>
      <c r="AH29" s="143"/>
      <c r="AI29" s="325"/>
      <c r="AJ29" s="325"/>
      <c r="AK29" s="405">
        <f t="shared" si="9"/>
        <v>0</v>
      </c>
      <c r="AL29" s="143"/>
      <c r="AM29" s="143"/>
      <c r="AN29" s="325"/>
      <c r="AO29" s="325"/>
      <c r="AP29" s="173">
        <f t="shared" si="10"/>
        <v>0</v>
      </c>
      <c r="AQ29" s="176">
        <f t="shared" si="11"/>
        <v>0</v>
      </c>
    </row>
    <row r="30" spans="1:43" x14ac:dyDescent="0.3">
      <c r="A30" s="59">
        <v>21</v>
      </c>
      <c r="B30" s="77" t="s">
        <v>222</v>
      </c>
      <c r="C30" s="78" t="s">
        <v>12</v>
      </c>
      <c r="D30" s="143"/>
      <c r="E30" s="143"/>
      <c r="F30" s="37"/>
      <c r="G30" s="143"/>
      <c r="H30" s="143"/>
      <c r="I30" s="143"/>
      <c r="J30" s="37">
        <f t="shared" si="0"/>
        <v>0</v>
      </c>
      <c r="K30" s="37">
        <f t="shared" si="1"/>
        <v>0</v>
      </c>
      <c r="L30" s="427">
        <f t="shared" si="2"/>
        <v>0</v>
      </c>
      <c r="M30" s="143"/>
      <c r="N30" s="143"/>
      <c r="O30" s="37"/>
      <c r="P30" s="143"/>
      <c r="Q30" s="143"/>
      <c r="R30" s="143"/>
      <c r="S30" s="37">
        <f t="shared" si="3"/>
        <v>0</v>
      </c>
      <c r="T30" s="37">
        <f t="shared" si="4"/>
        <v>0</v>
      </c>
      <c r="U30" s="171">
        <f t="shared" si="5"/>
        <v>0</v>
      </c>
      <c r="V30" s="143"/>
      <c r="W30" s="143"/>
      <c r="X30" s="205">
        <f t="shared" si="6"/>
        <v>0</v>
      </c>
      <c r="Y30" s="37"/>
      <c r="Z30" s="195"/>
      <c r="AA30" s="143"/>
      <c r="AB30" s="352">
        <f t="shared" si="7"/>
        <v>0</v>
      </c>
      <c r="AC30" s="195"/>
      <c r="AD30" s="195"/>
      <c r="AE30" s="143"/>
      <c r="AF30" s="172">
        <f t="shared" si="8"/>
        <v>0</v>
      </c>
      <c r="AG30" s="143"/>
      <c r="AH30" s="143"/>
      <c r="AI30" s="325"/>
      <c r="AJ30" s="325"/>
      <c r="AK30" s="405">
        <f t="shared" si="9"/>
        <v>0</v>
      </c>
      <c r="AL30" s="143"/>
      <c r="AM30" s="143"/>
      <c r="AN30" s="325"/>
      <c r="AO30" s="325"/>
      <c r="AP30" s="173">
        <f t="shared" si="10"/>
        <v>0</v>
      </c>
      <c r="AQ30" s="176">
        <f t="shared" si="11"/>
        <v>0</v>
      </c>
    </row>
    <row r="31" spans="1:43" x14ac:dyDescent="0.3">
      <c r="A31" s="59">
        <v>22</v>
      </c>
      <c r="B31" s="79" t="s">
        <v>18</v>
      </c>
      <c r="C31" s="80" t="s">
        <v>12</v>
      </c>
      <c r="D31" s="143"/>
      <c r="E31" s="143"/>
      <c r="F31" s="37"/>
      <c r="G31" s="143"/>
      <c r="H31" s="143"/>
      <c r="I31" s="143"/>
      <c r="J31" s="37">
        <f t="shared" si="0"/>
        <v>0</v>
      </c>
      <c r="K31" s="37">
        <f t="shared" si="1"/>
        <v>0</v>
      </c>
      <c r="L31" s="427">
        <f t="shared" si="2"/>
        <v>0</v>
      </c>
      <c r="M31" s="143"/>
      <c r="N31" s="143"/>
      <c r="O31" s="37"/>
      <c r="P31" s="143"/>
      <c r="Q31" s="143"/>
      <c r="R31" s="143"/>
      <c r="S31" s="37">
        <f t="shared" si="3"/>
        <v>0</v>
      </c>
      <c r="T31" s="37">
        <f t="shared" si="4"/>
        <v>0</v>
      </c>
      <c r="U31" s="171">
        <f t="shared" si="5"/>
        <v>0</v>
      </c>
      <c r="V31" s="143"/>
      <c r="W31" s="143"/>
      <c r="X31" s="205">
        <f t="shared" si="6"/>
        <v>0</v>
      </c>
      <c r="Y31" s="37"/>
      <c r="Z31" s="195"/>
      <c r="AA31" s="143"/>
      <c r="AB31" s="352">
        <f t="shared" si="7"/>
        <v>0</v>
      </c>
      <c r="AC31" s="395">
        <v>1.3169999999999999E-2</v>
      </c>
      <c r="AD31" s="195"/>
      <c r="AE31" s="143"/>
      <c r="AF31" s="172">
        <f t="shared" si="8"/>
        <v>1.3169999999999999E-2</v>
      </c>
      <c r="AG31" s="397">
        <v>6.6199999999999995E-2</v>
      </c>
      <c r="AH31" s="143"/>
      <c r="AI31" s="325"/>
      <c r="AJ31" s="325"/>
      <c r="AK31" s="405">
        <f t="shared" si="9"/>
        <v>6.6199999999999995E-2</v>
      </c>
      <c r="AL31" s="397">
        <v>6.6199999999999995E-2</v>
      </c>
      <c r="AM31" s="143"/>
      <c r="AN31" s="325"/>
      <c r="AO31" s="325"/>
      <c r="AP31" s="173">
        <f t="shared" si="10"/>
        <v>0</v>
      </c>
      <c r="AQ31" s="176">
        <f t="shared" si="11"/>
        <v>7.9369999999999996E-2</v>
      </c>
    </row>
    <row r="32" spans="1:43" x14ac:dyDescent="0.3">
      <c r="A32" s="59">
        <v>23</v>
      </c>
      <c r="B32" s="77" t="s">
        <v>181</v>
      </c>
      <c r="C32" s="78" t="s">
        <v>12</v>
      </c>
      <c r="D32" s="143"/>
      <c r="E32" s="143"/>
      <c r="F32" s="37"/>
      <c r="G32" s="143"/>
      <c r="H32" s="143"/>
      <c r="I32" s="143"/>
      <c r="J32" s="37">
        <f t="shared" si="0"/>
        <v>0</v>
      </c>
      <c r="K32" s="37">
        <f t="shared" si="1"/>
        <v>0</v>
      </c>
      <c r="L32" s="427">
        <f t="shared" si="2"/>
        <v>0</v>
      </c>
      <c r="M32" s="143"/>
      <c r="N32" s="143"/>
      <c r="O32" s="37"/>
      <c r="P32" s="143"/>
      <c r="Q32" s="143"/>
      <c r="R32" s="143"/>
      <c r="S32" s="37">
        <f t="shared" si="3"/>
        <v>0</v>
      </c>
      <c r="T32" s="37">
        <f t="shared" si="4"/>
        <v>0</v>
      </c>
      <c r="U32" s="171">
        <f t="shared" si="5"/>
        <v>0</v>
      </c>
      <c r="V32" s="143"/>
      <c r="W32" s="143"/>
      <c r="X32" s="205">
        <f t="shared" si="6"/>
        <v>0</v>
      </c>
      <c r="Y32" s="37"/>
      <c r="Z32" s="195"/>
      <c r="AA32" s="143"/>
      <c r="AB32" s="352">
        <f t="shared" si="7"/>
        <v>0</v>
      </c>
      <c r="AC32" s="195"/>
      <c r="AD32" s="195"/>
      <c r="AE32" s="143"/>
      <c r="AF32" s="172">
        <f t="shared" si="8"/>
        <v>0</v>
      </c>
      <c r="AG32" s="143"/>
      <c r="AH32" s="143"/>
      <c r="AI32" s="325"/>
      <c r="AJ32" s="325"/>
      <c r="AK32" s="405">
        <f t="shared" si="9"/>
        <v>0</v>
      </c>
      <c r="AL32" s="143"/>
      <c r="AM32" s="143"/>
      <c r="AN32" s="325"/>
      <c r="AO32" s="325"/>
      <c r="AP32" s="173">
        <f t="shared" si="10"/>
        <v>0</v>
      </c>
      <c r="AQ32" s="176">
        <f t="shared" si="11"/>
        <v>0</v>
      </c>
    </row>
    <row r="33" spans="1:43" x14ac:dyDescent="0.3">
      <c r="A33" s="59">
        <v>24</v>
      </c>
      <c r="B33" s="60" t="s">
        <v>107</v>
      </c>
      <c r="C33" s="78" t="s">
        <v>12</v>
      </c>
      <c r="D33" s="143"/>
      <c r="E33" s="143"/>
      <c r="F33" s="37"/>
      <c r="G33" s="143"/>
      <c r="H33" s="143"/>
      <c r="I33" s="143"/>
      <c r="J33" s="37">
        <f t="shared" si="0"/>
        <v>0</v>
      </c>
      <c r="K33" s="37">
        <f t="shared" si="1"/>
        <v>0</v>
      </c>
      <c r="L33" s="427">
        <f t="shared" si="2"/>
        <v>0</v>
      </c>
      <c r="M33" s="143"/>
      <c r="N33" s="143"/>
      <c r="O33" s="37"/>
      <c r="P33" s="143"/>
      <c r="Q33" s="143"/>
      <c r="R33" s="143"/>
      <c r="S33" s="37">
        <f t="shared" si="3"/>
        <v>0</v>
      </c>
      <c r="T33" s="37">
        <f t="shared" si="4"/>
        <v>0</v>
      </c>
      <c r="U33" s="171">
        <f t="shared" si="5"/>
        <v>0</v>
      </c>
      <c r="V33" s="143"/>
      <c r="W33" s="143"/>
      <c r="X33" s="205">
        <f t="shared" si="6"/>
        <v>0</v>
      </c>
      <c r="Y33" s="37"/>
      <c r="Z33" s="195"/>
      <c r="AA33" s="143"/>
      <c r="AB33" s="352">
        <f t="shared" si="7"/>
        <v>0</v>
      </c>
      <c r="AC33" s="195"/>
      <c r="AD33" s="195"/>
      <c r="AE33" s="143"/>
      <c r="AF33" s="172">
        <f t="shared" si="8"/>
        <v>0</v>
      </c>
      <c r="AG33" s="143"/>
      <c r="AH33" s="143"/>
      <c r="AI33" s="325"/>
      <c r="AJ33" s="325"/>
      <c r="AK33" s="405">
        <f t="shared" si="9"/>
        <v>0</v>
      </c>
      <c r="AL33" s="143"/>
      <c r="AM33" s="143"/>
      <c r="AN33" s="325"/>
      <c r="AO33" s="325"/>
      <c r="AP33" s="173">
        <f t="shared" si="10"/>
        <v>0</v>
      </c>
      <c r="AQ33" s="176">
        <f t="shared" si="11"/>
        <v>0</v>
      </c>
    </row>
    <row r="34" spans="1:43" x14ac:dyDescent="0.3">
      <c r="A34" s="59">
        <v>25</v>
      </c>
      <c r="B34" s="84" t="s">
        <v>184</v>
      </c>
      <c r="C34" s="78" t="s">
        <v>12</v>
      </c>
      <c r="D34" s="143"/>
      <c r="E34" s="143"/>
      <c r="F34" s="37"/>
      <c r="G34" s="143"/>
      <c r="H34" s="143"/>
      <c r="I34" s="143"/>
      <c r="J34" s="37">
        <f t="shared" si="0"/>
        <v>0</v>
      </c>
      <c r="K34" s="37">
        <f t="shared" si="1"/>
        <v>0</v>
      </c>
      <c r="L34" s="427">
        <f t="shared" si="2"/>
        <v>0</v>
      </c>
      <c r="M34" s="143"/>
      <c r="N34" s="143"/>
      <c r="O34" s="37"/>
      <c r="P34" s="143"/>
      <c r="Q34" s="143"/>
      <c r="R34" s="143"/>
      <c r="S34" s="37">
        <f t="shared" si="3"/>
        <v>0</v>
      </c>
      <c r="T34" s="37">
        <f t="shared" si="4"/>
        <v>0</v>
      </c>
      <c r="U34" s="171">
        <f t="shared" si="5"/>
        <v>0</v>
      </c>
      <c r="V34" s="143"/>
      <c r="W34" s="143"/>
      <c r="X34" s="205">
        <f t="shared" si="6"/>
        <v>0</v>
      </c>
      <c r="Y34" s="37"/>
      <c r="Z34" s="195"/>
      <c r="AA34" s="143"/>
      <c r="AB34" s="352">
        <f t="shared" si="7"/>
        <v>0</v>
      </c>
      <c r="AC34" s="195"/>
      <c r="AD34" s="195"/>
      <c r="AE34" s="143"/>
      <c r="AF34" s="172">
        <f t="shared" si="8"/>
        <v>0</v>
      </c>
      <c r="AG34" s="143"/>
      <c r="AH34" s="143"/>
      <c r="AI34" s="325"/>
      <c r="AJ34" s="325"/>
      <c r="AK34" s="405">
        <f t="shared" si="9"/>
        <v>0</v>
      </c>
      <c r="AL34" s="143"/>
      <c r="AM34" s="143"/>
      <c r="AN34" s="325"/>
      <c r="AO34" s="325"/>
      <c r="AP34" s="173">
        <f t="shared" si="10"/>
        <v>0</v>
      </c>
      <c r="AQ34" s="176">
        <f t="shared" si="11"/>
        <v>0</v>
      </c>
    </row>
    <row r="35" spans="1:43" x14ac:dyDescent="0.3">
      <c r="A35" s="59">
        <v>26</v>
      </c>
      <c r="B35" s="84" t="s">
        <v>116</v>
      </c>
      <c r="C35" s="78" t="s">
        <v>12</v>
      </c>
      <c r="D35" s="143"/>
      <c r="E35" s="143"/>
      <c r="F35" s="37"/>
      <c r="G35" s="143"/>
      <c r="H35" s="143"/>
      <c r="I35" s="143"/>
      <c r="J35" s="37">
        <f t="shared" si="0"/>
        <v>0</v>
      </c>
      <c r="K35" s="37">
        <f t="shared" si="1"/>
        <v>0</v>
      </c>
      <c r="L35" s="427">
        <f t="shared" si="2"/>
        <v>0</v>
      </c>
      <c r="M35" s="143"/>
      <c r="N35" s="143"/>
      <c r="O35" s="37"/>
      <c r="P35" s="143"/>
      <c r="Q35" s="143"/>
      <c r="R35" s="143"/>
      <c r="S35" s="37">
        <f t="shared" si="3"/>
        <v>0</v>
      </c>
      <c r="T35" s="37">
        <f t="shared" si="4"/>
        <v>0</v>
      </c>
      <c r="U35" s="171">
        <f t="shared" si="5"/>
        <v>0</v>
      </c>
      <c r="V35" s="143"/>
      <c r="W35" s="143"/>
      <c r="X35" s="205">
        <f t="shared" si="6"/>
        <v>0</v>
      </c>
      <c r="Y35" s="37"/>
      <c r="Z35" s="195"/>
      <c r="AA35" s="143"/>
      <c r="AB35" s="352">
        <f t="shared" si="7"/>
        <v>0</v>
      </c>
      <c r="AC35" s="195"/>
      <c r="AD35" s="195"/>
      <c r="AE35" s="143"/>
      <c r="AF35" s="172">
        <f t="shared" si="8"/>
        <v>0</v>
      </c>
      <c r="AG35" s="143"/>
      <c r="AH35" s="143"/>
      <c r="AI35" s="325"/>
      <c r="AJ35" s="325"/>
      <c r="AK35" s="405">
        <f t="shared" si="9"/>
        <v>0</v>
      </c>
      <c r="AL35" s="143"/>
      <c r="AM35" s="143"/>
      <c r="AN35" s="325"/>
      <c r="AO35" s="325"/>
      <c r="AP35" s="173">
        <f t="shared" si="10"/>
        <v>0</v>
      </c>
      <c r="AQ35" s="176">
        <f t="shared" si="11"/>
        <v>0</v>
      </c>
    </row>
    <row r="36" spans="1:43" x14ac:dyDescent="0.3">
      <c r="A36" s="70"/>
      <c r="B36" s="259" t="s">
        <v>20</v>
      </c>
      <c r="C36" s="75"/>
      <c r="D36" s="143"/>
      <c r="E36" s="143"/>
      <c r="F36" s="37"/>
      <c r="G36" s="143"/>
      <c r="H36" s="143"/>
      <c r="I36" s="143"/>
      <c r="J36" s="37">
        <f t="shared" si="0"/>
        <v>0</v>
      </c>
      <c r="K36" s="37">
        <f t="shared" si="1"/>
        <v>0</v>
      </c>
      <c r="L36" s="427">
        <f t="shared" si="2"/>
        <v>0</v>
      </c>
      <c r="M36" s="143"/>
      <c r="N36" s="143"/>
      <c r="O36" s="37"/>
      <c r="P36" s="143"/>
      <c r="Q36" s="143"/>
      <c r="R36" s="143"/>
      <c r="S36" s="37">
        <f t="shared" si="3"/>
        <v>0</v>
      </c>
      <c r="T36" s="37">
        <f t="shared" si="4"/>
        <v>0</v>
      </c>
      <c r="U36" s="171">
        <f t="shared" si="5"/>
        <v>0</v>
      </c>
      <c r="V36" s="143"/>
      <c r="W36" s="143"/>
      <c r="X36" s="205">
        <f t="shared" si="6"/>
        <v>0</v>
      </c>
      <c r="Y36" s="37"/>
      <c r="Z36" s="195"/>
      <c r="AA36" s="143"/>
      <c r="AB36" s="352">
        <f t="shared" si="7"/>
        <v>0</v>
      </c>
      <c r="AC36" s="195"/>
      <c r="AD36" s="195"/>
      <c r="AE36" s="143"/>
      <c r="AF36" s="172">
        <f t="shared" si="8"/>
        <v>0</v>
      </c>
      <c r="AG36" s="143"/>
      <c r="AH36" s="143"/>
      <c r="AI36" s="325"/>
      <c r="AJ36" s="325"/>
      <c r="AK36" s="405">
        <f t="shared" si="9"/>
        <v>0</v>
      </c>
      <c r="AL36" s="143"/>
      <c r="AM36" s="143"/>
      <c r="AN36" s="325"/>
      <c r="AO36" s="325"/>
      <c r="AP36" s="173">
        <f t="shared" si="10"/>
        <v>0</v>
      </c>
      <c r="AQ36" s="176">
        <f t="shared" si="11"/>
        <v>0</v>
      </c>
    </row>
    <row r="37" spans="1:43" x14ac:dyDescent="0.3">
      <c r="A37" s="59">
        <v>27</v>
      </c>
      <c r="B37" s="79" t="s">
        <v>21</v>
      </c>
      <c r="C37" s="80" t="s">
        <v>12</v>
      </c>
      <c r="D37" s="143"/>
      <c r="E37" s="143"/>
      <c r="F37" s="37"/>
      <c r="G37" s="143"/>
      <c r="H37" s="143"/>
      <c r="I37" s="143"/>
      <c r="J37" s="37">
        <f t="shared" si="0"/>
        <v>0</v>
      </c>
      <c r="K37" s="37">
        <f t="shared" si="1"/>
        <v>0</v>
      </c>
      <c r="L37" s="427">
        <f t="shared" si="2"/>
        <v>0</v>
      </c>
      <c r="M37" s="143"/>
      <c r="N37" s="143"/>
      <c r="O37" s="37"/>
      <c r="P37" s="143"/>
      <c r="Q37" s="143"/>
      <c r="R37" s="143"/>
      <c r="S37" s="37">
        <f t="shared" si="3"/>
        <v>0</v>
      </c>
      <c r="T37" s="37">
        <f t="shared" si="4"/>
        <v>0</v>
      </c>
      <c r="U37" s="171">
        <f t="shared" si="5"/>
        <v>0</v>
      </c>
      <c r="V37" s="143"/>
      <c r="W37" s="143"/>
      <c r="X37" s="205">
        <f t="shared" si="6"/>
        <v>0</v>
      </c>
      <c r="Y37" s="37"/>
      <c r="Z37" s="195"/>
      <c r="AA37" s="143"/>
      <c r="AB37" s="352">
        <f t="shared" si="7"/>
        <v>0</v>
      </c>
      <c r="AC37" s="195"/>
      <c r="AD37" s="195"/>
      <c r="AE37" s="143"/>
      <c r="AF37" s="172">
        <f t="shared" si="8"/>
        <v>0</v>
      </c>
      <c r="AG37" s="143"/>
      <c r="AH37" s="143"/>
      <c r="AI37" s="325"/>
      <c r="AJ37" s="325"/>
      <c r="AK37" s="405">
        <f t="shared" si="9"/>
        <v>0</v>
      </c>
      <c r="AL37" s="143"/>
      <c r="AM37" s="143"/>
      <c r="AN37" s="325"/>
      <c r="AO37" s="325"/>
      <c r="AP37" s="173">
        <f t="shared" si="10"/>
        <v>0</v>
      </c>
      <c r="AQ37" s="176">
        <f t="shared" si="11"/>
        <v>0</v>
      </c>
    </row>
    <row r="38" spans="1:43" x14ac:dyDescent="0.3">
      <c r="A38" s="59">
        <v>28</v>
      </c>
      <c r="B38" s="79" t="s">
        <v>22</v>
      </c>
      <c r="C38" s="80" t="s">
        <v>12</v>
      </c>
      <c r="D38" s="143"/>
      <c r="E38" s="143"/>
      <c r="F38" s="37"/>
      <c r="G38" s="143"/>
      <c r="H38" s="143"/>
      <c r="I38" s="143"/>
      <c r="J38" s="37">
        <f t="shared" si="0"/>
        <v>0</v>
      </c>
      <c r="K38" s="37">
        <f t="shared" si="1"/>
        <v>0</v>
      </c>
      <c r="L38" s="427">
        <f t="shared" si="2"/>
        <v>0</v>
      </c>
      <c r="M38" s="143"/>
      <c r="N38" s="143"/>
      <c r="O38" s="37"/>
      <c r="P38" s="143"/>
      <c r="Q38" s="143"/>
      <c r="R38" s="143"/>
      <c r="S38" s="37">
        <f t="shared" si="3"/>
        <v>0</v>
      </c>
      <c r="T38" s="37">
        <f t="shared" si="4"/>
        <v>0</v>
      </c>
      <c r="U38" s="171">
        <f t="shared" si="5"/>
        <v>0</v>
      </c>
      <c r="V38" s="143"/>
      <c r="W38" s="143"/>
      <c r="X38" s="205">
        <f t="shared" si="6"/>
        <v>0</v>
      </c>
      <c r="Y38" s="37"/>
      <c r="Z38" s="195"/>
      <c r="AA38" s="143"/>
      <c r="AB38" s="352">
        <f t="shared" si="7"/>
        <v>0</v>
      </c>
      <c r="AC38" s="195"/>
      <c r="AD38" s="195"/>
      <c r="AE38" s="143"/>
      <c r="AF38" s="172">
        <f t="shared" si="8"/>
        <v>0</v>
      </c>
      <c r="AG38" s="143"/>
      <c r="AH38" s="143"/>
      <c r="AI38" s="325"/>
      <c r="AJ38" s="325"/>
      <c r="AK38" s="405">
        <f t="shared" si="9"/>
        <v>0</v>
      </c>
      <c r="AL38" s="143"/>
      <c r="AM38" s="143"/>
      <c r="AN38" s="325"/>
      <c r="AO38" s="325"/>
      <c r="AP38" s="173">
        <f t="shared" si="10"/>
        <v>0</v>
      </c>
      <c r="AQ38" s="176">
        <f t="shared" si="11"/>
        <v>0</v>
      </c>
    </row>
    <row r="39" spans="1:43" x14ac:dyDescent="0.3">
      <c r="A39" s="59">
        <v>29</v>
      </c>
      <c r="B39" s="62" t="s">
        <v>224</v>
      </c>
      <c r="C39" s="80" t="s">
        <v>12</v>
      </c>
      <c r="D39" s="143"/>
      <c r="E39" s="143"/>
      <c r="F39" s="37"/>
      <c r="G39" s="143"/>
      <c r="H39" s="143"/>
      <c r="I39" s="143"/>
      <c r="J39" s="37">
        <f t="shared" si="0"/>
        <v>0</v>
      </c>
      <c r="K39" s="37">
        <f t="shared" si="1"/>
        <v>0</v>
      </c>
      <c r="L39" s="427">
        <f t="shared" si="2"/>
        <v>0</v>
      </c>
      <c r="M39" s="143"/>
      <c r="N39" s="143"/>
      <c r="O39" s="37"/>
      <c r="P39" s="143"/>
      <c r="Q39" s="143"/>
      <c r="R39" s="143"/>
      <c r="S39" s="37">
        <f t="shared" si="3"/>
        <v>0</v>
      </c>
      <c r="T39" s="37">
        <f t="shared" si="4"/>
        <v>0</v>
      </c>
      <c r="U39" s="171">
        <f t="shared" si="5"/>
        <v>0</v>
      </c>
      <c r="V39" s="143"/>
      <c r="W39" s="143"/>
      <c r="X39" s="205">
        <f t="shared" si="6"/>
        <v>0</v>
      </c>
      <c r="Y39" s="37"/>
      <c r="Z39" s="195"/>
      <c r="AA39" s="143"/>
      <c r="AB39" s="352">
        <f t="shared" si="7"/>
        <v>0</v>
      </c>
      <c r="AC39" s="195"/>
      <c r="AD39" s="195"/>
      <c r="AE39" s="143"/>
      <c r="AF39" s="172">
        <f t="shared" si="8"/>
        <v>0</v>
      </c>
      <c r="AG39" s="143"/>
      <c r="AH39" s="143"/>
      <c r="AI39" s="325"/>
      <c r="AJ39" s="325"/>
      <c r="AK39" s="405">
        <f t="shared" si="9"/>
        <v>0</v>
      </c>
      <c r="AL39" s="143"/>
      <c r="AM39" s="143"/>
      <c r="AN39" s="325"/>
      <c r="AO39" s="325"/>
      <c r="AP39" s="173">
        <f t="shared" si="10"/>
        <v>0</v>
      </c>
      <c r="AQ39" s="176">
        <f t="shared" si="11"/>
        <v>0</v>
      </c>
    </row>
    <row r="40" spans="1:43" x14ac:dyDescent="0.3">
      <c r="A40" s="70"/>
      <c r="B40" s="259" t="s">
        <v>23</v>
      </c>
      <c r="C40" s="75"/>
      <c r="D40" s="145"/>
      <c r="E40" s="145"/>
      <c r="F40" s="144"/>
      <c r="G40" s="145"/>
      <c r="H40" s="184"/>
      <c r="I40" s="184"/>
      <c r="J40" s="37">
        <f t="shared" si="0"/>
        <v>0</v>
      </c>
      <c r="K40" s="37">
        <f t="shared" si="1"/>
        <v>0</v>
      </c>
      <c r="L40" s="427">
        <f t="shared" si="2"/>
        <v>0</v>
      </c>
      <c r="M40" s="145"/>
      <c r="N40" s="145"/>
      <c r="O40" s="144"/>
      <c r="P40" s="145"/>
      <c r="Q40" s="184"/>
      <c r="R40" s="184"/>
      <c r="S40" s="37">
        <f t="shared" si="3"/>
        <v>0</v>
      </c>
      <c r="T40" s="37">
        <f t="shared" si="4"/>
        <v>0</v>
      </c>
      <c r="U40" s="171">
        <f t="shared" si="5"/>
        <v>0</v>
      </c>
      <c r="V40" s="184"/>
      <c r="W40" s="184"/>
      <c r="X40" s="205">
        <f t="shared" si="6"/>
        <v>0</v>
      </c>
      <c r="Y40" s="146"/>
      <c r="Z40" s="196"/>
      <c r="AA40" s="184"/>
      <c r="AB40" s="352">
        <f t="shared" si="7"/>
        <v>0</v>
      </c>
      <c r="AC40" s="196"/>
      <c r="AD40" s="196"/>
      <c r="AE40" s="184"/>
      <c r="AF40" s="172">
        <f t="shared" si="8"/>
        <v>0</v>
      </c>
      <c r="AG40" s="145"/>
      <c r="AH40" s="145"/>
      <c r="AI40" s="376"/>
      <c r="AJ40" s="376"/>
      <c r="AK40" s="405">
        <f t="shared" si="9"/>
        <v>0</v>
      </c>
      <c r="AL40" s="145"/>
      <c r="AM40" s="145"/>
      <c r="AN40" s="376"/>
      <c r="AO40" s="376"/>
      <c r="AP40" s="173">
        <f t="shared" si="10"/>
        <v>0</v>
      </c>
      <c r="AQ40" s="176">
        <f t="shared" si="11"/>
        <v>0</v>
      </c>
    </row>
    <row r="41" spans="1:43" x14ac:dyDescent="0.3">
      <c r="A41" s="59">
        <v>30</v>
      </c>
      <c r="B41" s="77" t="s">
        <v>24</v>
      </c>
      <c r="C41" s="78" t="s">
        <v>12</v>
      </c>
      <c r="D41" s="143"/>
      <c r="E41" s="143"/>
      <c r="F41" s="37"/>
      <c r="G41" s="143"/>
      <c r="H41" s="143"/>
      <c r="I41" s="143"/>
      <c r="J41" s="37">
        <f t="shared" si="0"/>
        <v>0</v>
      </c>
      <c r="K41" s="37">
        <f t="shared" si="1"/>
        <v>0</v>
      </c>
      <c r="L41" s="427">
        <f t="shared" si="2"/>
        <v>0</v>
      </c>
      <c r="M41" s="143"/>
      <c r="N41" s="143"/>
      <c r="O41" s="37"/>
      <c r="P41" s="143"/>
      <c r="Q41" s="143"/>
      <c r="R41" s="143"/>
      <c r="S41" s="37">
        <f t="shared" si="3"/>
        <v>0</v>
      </c>
      <c r="T41" s="37">
        <f t="shared" si="4"/>
        <v>0</v>
      </c>
      <c r="U41" s="171">
        <f t="shared" si="5"/>
        <v>0</v>
      </c>
      <c r="V41" s="143"/>
      <c r="W41" s="143"/>
      <c r="X41" s="205">
        <f t="shared" si="6"/>
        <v>0</v>
      </c>
      <c r="Y41" s="37"/>
      <c r="Z41" s="195"/>
      <c r="AA41" s="143"/>
      <c r="AB41" s="352">
        <f t="shared" si="7"/>
        <v>0</v>
      </c>
      <c r="AC41" s="395">
        <v>0.01</v>
      </c>
      <c r="AD41" s="195"/>
      <c r="AE41" s="143"/>
      <c r="AF41" s="172">
        <f t="shared" si="8"/>
        <v>0.01</v>
      </c>
      <c r="AG41" s="143"/>
      <c r="AH41" s="143"/>
      <c r="AI41" s="325"/>
      <c r="AJ41" s="325"/>
      <c r="AK41" s="405">
        <f t="shared" si="9"/>
        <v>0</v>
      </c>
      <c r="AL41" s="143"/>
      <c r="AM41" s="143"/>
      <c r="AN41" s="325"/>
      <c r="AO41" s="325"/>
      <c r="AP41" s="173">
        <f t="shared" si="10"/>
        <v>0</v>
      </c>
      <c r="AQ41" s="176">
        <f t="shared" si="11"/>
        <v>0.01</v>
      </c>
    </row>
    <row r="42" spans="1:43" x14ac:dyDescent="0.3">
      <c r="A42" s="59">
        <v>31</v>
      </c>
      <c r="B42" s="79" t="s">
        <v>25</v>
      </c>
      <c r="C42" s="80" t="s">
        <v>12</v>
      </c>
      <c r="D42" s="143"/>
      <c r="E42" s="143"/>
      <c r="F42" s="37"/>
      <c r="G42" s="143"/>
      <c r="H42" s="143"/>
      <c r="I42" s="143"/>
      <c r="J42" s="37">
        <f t="shared" si="0"/>
        <v>0</v>
      </c>
      <c r="K42" s="37">
        <f t="shared" si="1"/>
        <v>0</v>
      </c>
      <c r="L42" s="427">
        <f t="shared" si="2"/>
        <v>0</v>
      </c>
      <c r="M42" s="143"/>
      <c r="N42" s="143"/>
      <c r="O42" s="37"/>
      <c r="P42" s="143"/>
      <c r="Q42" s="143"/>
      <c r="R42" s="143"/>
      <c r="S42" s="37">
        <f t="shared" si="3"/>
        <v>0</v>
      </c>
      <c r="T42" s="37">
        <f t="shared" si="4"/>
        <v>0</v>
      </c>
      <c r="U42" s="171">
        <f t="shared" si="5"/>
        <v>0</v>
      </c>
      <c r="V42" s="143"/>
      <c r="W42" s="143"/>
      <c r="X42" s="205">
        <f t="shared" si="6"/>
        <v>0</v>
      </c>
      <c r="Y42" s="37"/>
      <c r="Z42" s="195"/>
      <c r="AA42" s="143"/>
      <c r="AB42" s="352">
        <f t="shared" si="7"/>
        <v>0</v>
      </c>
      <c r="AC42" s="195"/>
      <c r="AD42" s="195"/>
      <c r="AE42" s="143"/>
      <c r="AF42" s="172">
        <f t="shared" si="8"/>
        <v>0</v>
      </c>
      <c r="AG42" s="143"/>
      <c r="AH42" s="143"/>
      <c r="AI42" s="325"/>
      <c r="AJ42" s="325"/>
      <c r="AK42" s="405">
        <f t="shared" si="9"/>
        <v>0</v>
      </c>
      <c r="AL42" s="143"/>
      <c r="AM42" s="143"/>
      <c r="AN42" s="325"/>
      <c r="AO42" s="325"/>
      <c r="AP42" s="173">
        <f t="shared" si="10"/>
        <v>0</v>
      </c>
      <c r="AQ42" s="176">
        <f t="shared" si="11"/>
        <v>0</v>
      </c>
    </row>
    <row r="43" spans="1:43" x14ac:dyDescent="0.3">
      <c r="A43" s="59">
        <v>32</v>
      </c>
      <c r="B43" s="79" t="s">
        <v>26</v>
      </c>
      <c r="C43" s="80" t="s">
        <v>12</v>
      </c>
      <c r="D43" s="143"/>
      <c r="E43" s="143"/>
      <c r="F43" s="37"/>
      <c r="G43" s="143"/>
      <c r="H43" s="143"/>
      <c r="I43" s="143"/>
      <c r="J43" s="37">
        <f t="shared" si="0"/>
        <v>0</v>
      </c>
      <c r="K43" s="37">
        <f t="shared" si="1"/>
        <v>0</v>
      </c>
      <c r="L43" s="427">
        <f t="shared" si="2"/>
        <v>0</v>
      </c>
      <c r="M43" s="143"/>
      <c r="N43" s="143"/>
      <c r="O43" s="37"/>
      <c r="P43" s="143"/>
      <c r="Q43" s="143"/>
      <c r="R43" s="143"/>
      <c r="S43" s="37">
        <f t="shared" si="3"/>
        <v>0</v>
      </c>
      <c r="T43" s="37">
        <f t="shared" si="4"/>
        <v>0</v>
      </c>
      <c r="U43" s="171">
        <f t="shared" si="5"/>
        <v>0</v>
      </c>
      <c r="V43" s="143"/>
      <c r="W43" s="143"/>
      <c r="X43" s="205">
        <f t="shared" si="6"/>
        <v>0</v>
      </c>
      <c r="Y43" s="37"/>
      <c r="Z43" s="195"/>
      <c r="AA43" s="143"/>
      <c r="AB43" s="352">
        <f t="shared" si="7"/>
        <v>0</v>
      </c>
      <c r="AC43" s="195"/>
      <c r="AD43" s="195"/>
      <c r="AE43" s="143"/>
      <c r="AF43" s="172">
        <f t="shared" si="8"/>
        <v>0</v>
      </c>
      <c r="AG43" s="143"/>
      <c r="AH43" s="143"/>
      <c r="AI43" s="325"/>
      <c r="AJ43" s="325"/>
      <c r="AK43" s="405">
        <f t="shared" si="9"/>
        <v>0</v>
      </c>
      <c r="AL43" s="143"/>
      <c r="AM43" s="143"/>
      <c r="AN43" s="325"/>
      <c r="AO43" s="325"/>
      <c r="AP43" s="173">
        <f t="shared" si="10"/>
        <v>0</v>
      </c>
      <c r="AQ43" s="176">
        <f t="shared" si="11"/>
        <v>0</v>
      </c>
    </row>
    <row r="44" spans="1:43" x14ac:dyDescent="0.3">
      <c r="A44" s="59">
        <v>33</v>
      </c>
      <c r="B44" s="79" t="s">
        <v>27</v>
      </c>
      <c r="C44" s="80" t="s">
        <v>12</v>
      </c>
      <c r="D44" s="143"/>
      <c r="E44" s="143"/>
      <c r="F44" s="37"/>
      <c r="G44" s="143"/>
      <c r="H44" s="143"/>
      <c r="I44" s="143"/>
      <c r="J44" s="37">
        <f t="shared" si="0"/>
        <v>0</v>
      </c>
      <c r="K44" s="37">
        <f t="shared" si="1"/>
        <v>0</v>
      </c>
      <c r="L44" s="427">
        <f t="shared" si="2"/>
        <v>0</v>
      </c>
      <c r="M44" s="143"/>
      <c r="N44" s="143"/>
      <c r="O44" s="37"/>
      <c r="P44" s="143"/>
      <c r="Q44" s="143"/>
      <c r="R44" s="143"/>
      <c r="S44" s="37">
        <f t="shared" si="3"/>
        <v>0</v>
      </c>
      <c r="T44" s="37">
        <f t="shared" si="4"/>
        <v>0</v>
      </c>
      <c r="U44" s="171">
        <f t="shared" si="5"/>
        <v>0</v>
      </c>
      <c r="V44" s="143"/>
      <c r="W44" s="143"/>
      <c r="X44" s="205">
        <f t="shared" si="6"/>
        <v>0</v>
      </c>
      <c r="Y44" s="37"/>
      <c r="Z44" s="195"/>
      <c r="AA44" s="143"/>
      <c r="AB44" s="352">
        <f t="shared" si="7"/>
        <v>0</v>
      </c>
      <c r="AC44" s="195"/>
      <c r="AD44" s="195"/>
      <c r="AE44" s="143"/>
      <c r="AF44" s="172">
        <f t="shared" si="8"/>
        <v>0</v>
      </c>
      <c r="AG44" s="143"/>
      <c r="AH44" s="143"/>
      <c r="AI44" s="325"/>
      <c r="AJ44" s="325"/>
      <c r="AK44" s="405">
        <f t="shared" si="9"/>
        <v>0</v>
      </c>
      <c r="AL44" s="143"/>
      <c r="AM44" s="143"/>
      <c r="AN44" s="325"/>
      <c r="AO44" s="325"/>
      <c r="AP44" s="173">
        <f t="shared" si="10"/>
        <v>0</v>
      </c>
      <c r="AQ44" s="176">
        <f t="shared" si="11"/>
        <v>0</v>
      </c>
    </row>
    <row r="45" spans="1:43" x14ac:dyDescent="0.3">
      <c r="A45" s="59">
        <v>34</v>
      </c>
      <c r="B45" s="77" t="s">
        <v>28</v>
      </c>
      <c r="C45" s="78" t="s">
        <v>12</v>
      </c>
      <c r="D45" s="143"/>
      <c r="E45" s="143"/>
      <c r="F45" s="37"/>
      <c r="G45" s="143"/>
      <c r="H45" s="143"/>
      <c r="I45" s="143"/>
      <c r="J45" s="37">
        <f t="shared" si="0"/>
        <v>0</v>
      </c>
      <c r="K45" s="37">
        <f t="shared" si="1"/>
        <v>0</v>
      </c>
      <c r="L45" s="427">
        <f t="shared" si="2"/>
        <v>0</v>
      </c>
      <c r="M45" s="143"/>
      <c r="N45" s="143"/>
      <c r="O45" s="37"/>
      <c r="P45" s="143"/>
      <c r="Q45" s="143"/>
      <c r="R45" s="143"/>
      <c r="S45" s="37">
        <f t="shared" si="3"/>
        <v>0</v>
      </c>
      <c r="T45" s="37">
        <f t="shared" si="4"/>
        <v>0</v>
      </c>
      <c r="U45" s="171">
        <f t="shared" si="5"/>
        <v>0</v>
      </c>
      <c r="V45" s="143"/>
      <c r="W45" s="143"/>
      <c r="X45" s="205">
        <f t="shared" si="6"/>
        <v>0</v>
      </c>
      <c r="Y45" s="37"/>
      <c r="Z45" s="195"/>
      <c r="AA45" s="143"/>
      <c r="AB45" s="352">
        <f t="shared" si="7"/>
        <v>0</v>
      </c>
      <c r="AC45" s="195"/>
      <c r="AD45" s="195"/>
      <c r="AE45" s="143"/>
      <c r="AF45" s="172">
        <f t="shared" si="8"/>
        <v>0</v>
      </c>
      <c r="AG45" s="143"/>
      <c r="AH45" s="143"/>
      <c r="AI45" s="325"/>
      <c r="AJ45" s="325"/>
      <c r="AK45" s="405">
        <f t="shared" si="9"/>
        <v>0</v>
      </c>
      <c r="AL45" s="143"/>
      <c r="AM45" s="143"/>
      <c r="AN45" s="325"/>
      <c r="AO45" s="325"/>
      <c r="AP45" s="173">
        <f t="shared" si="10"/>
        <v>0</v>
      </c>
      <c r="AQ45" s="176">
        <f t="shared" si="11"/>
        <v>0</v>
      </c>
    </row>
    <row r="46" spans="1:43" x14ac:dyDescent="0.3">
      <c r="A46" s="59">
        <v>35</v>
      </c>
      <c r="B46" s="77" t="s">
        <v>29</v>
      </c>
      <c r="C46" s="78" t="s">
        <v>12</v>
      </c>
      <c r="D46" s="143"/>
      <c r="E46" s="143"/>
      <c r="F46" s="37"/>
      <c r="G46" s="143"/>
      <c r="H46" s="143"/>
      <c r="I46" s="143"/>
      <c r="J46" s="37">
        <f t="shared" si="0"/>
        <v>0</v>
      </c>
      <c r="K46" s="37">
        <f t="shared" si="1"/>
        <v>0</v>
      </c>
      <c r="L46" s="427">
        <f t="shared" si="2"/>
        <v>0</v>
      </c>
      <c r="M46" s="143"/>
      <c r="N46" s="143"/>
      <c r="O46" s="37"/>
      <c r="P46" s="143"/>
      <c r="Q46" s="143"/>
      <c r="R46" s="143"/>
      <c r="S46" s="37">
        <f t="shared" si="3"/>
        <v>0</v>
      </c>
      <c r="T46" s="37">
        <f t="shared" si="4"/>
        <v>0</v>
      </c>
      <c r="U46" s="171">
        <f t="shared" si="5"/>
        <v>0</v>
      </c>
      <c r="V46" s="143"/>
      <c r="W46" s="143"/>
      <c r="X46" s="205">
        <f t="shared" si="6"/>
        <v>0</v>
      </c>
      <c r="Y46" s="37"/>
      <c r="Z46" s="195"/>
      <c r="AA46" s="143"/>
      <c r="AB46" s="352">
        <f t="shared" si="7"/>
        <v>0</v>
      </c>
      <c r="AC46" s="195"/>
      <c r="AD46" s="195"/>
      <c r="AE46" s="143"/>
      <c r="AF46" s="172">
        <f t="shared" si="8"/>
        <v>0</v>
      </c>
      <c r="AG46" s="143"/>
      <c r="AH46" s="143"/>
      <c r="AI46" s="325"/>
      <c r="AJ46" s="325"/>
      <c r="AK46" s="405">
        <f t="shared" si="9"/>
        <v>0</v>
      </c>
      <c r="AL46" s="143"/>
      <c r="AM46" s="143"/>
      <c r="AN46" s="325"/>
      <c r="AO46" s="325"/>
      <c r="AP46" s="173">
        <f t="shared" si="10"/>
        <v>0</v>
      </c>
      <c r="AQ46" s="176">
        <f t="shared" si="11"/>
        <v>0</v>
      </c>
    </row>
    <row r="47" spans="1:43" x14ac:dyDescent="0.3">
      <c r="A47" s="59">
        <v>36</v>
      </c>
      <c r="B47" s="77" t="s">
        <v>30</v>
      </c>
      <c r="C47" s="78" t="s">
        <v>12</v>
      </c>
      <c r="D47" s="143"/>
      <c r="E47" s="143"/>
      <c r="F47" s="37"/>
      <c r="G47" s="143"/>
      <c r="H47" s="143"/>
      <c r="I47" s="143"/>
      <c r="J47" s="37">
        <f t="shared" si="0"/>
        <v>0</v>
      </c>
      <c r="K47" s="37">
        <f t="shared" si="1"/>
        <v>0</v>
      </c>
      <c r="L47" s="427">
        <f t="shared" si="2"/>
        <v>0</v>
      </c>
      <c r="M47" s="143"/>
      <c r="N47" s="143"/>
      <c r="O47" s="37"/>
      <c r="P47" s="143"/>
      <c r="Q47" s="143"/>
      <c r="R47" s="143"/>
      <c r="S47" s="37">
        <f t="shared" si="3"/>
        <v>0</v>
      </c>
      <c r="T47" s="37">
        <f t="shared" si="4"/>
        <v>0</v>
      </c>
      <c r="U47" s="171">
        <f t="shared" si="5"/>
        <v>0</v>
      </c>
      <c r="V47" s="143"/>
      <c r="W47" s="143"/>
      <c r="X47" s="205">
        <f t="shared" si="6"/>
        <v>0</v>
      </c>
      <c r="Y47" s="37"/>
      <c r="Z47" s="195"/>
      <c r="AA47" s="143"/>
      <c r="AB47" s="352">
        <f t="shared" si="7"/>
        <v>0</v>
      </c>
      <c r="AC47" s="195"/>
      <c r="AD47" s="195"/>
      <c r="AE47" s="143"/>
      <c r="AF47" s="172">
        <f t="shared" si="8"/>
        <v>0</v>
      </c>
      <c r="AG47" s="143"/>
      <c r="AH47" s="143"/>
      <c r="AI47" s="325"/>
      <c r="AJ47" s="325"/>
      <c r="AK47" s="405">
        <f t="shared" si="9"/>
        <v>0</v>
      </c>
      <c r="AL47" s="143"/>
      <c r="AM47" s="143"/>
      <c r="AN47" s="325"/>
      <c r="AO47" s="325"/>
      <c r="AP47" s="173">
        <f t="shared" si="10"/>
        <v>0</v>
      </c>
      <c r="AQ47" s="176">
        <f t="shared" si="11"/>
        <v>0</v>
      </c>
    </row>
    <row r="48" spans="1:43" x14ac:dyDescent="0.3">
      <c r="A48" s="59">
        <v>37</v>
      </c>
      <c r="B48" s="77" t="s">
        <v>31</v>
      </c>
      <c r="C48" s="78" t="s">
        <v>12</v>
      </c>
      <c r="D48" s="143"/>
      <c r="E48" s="143"/>
      <c r="F48" s="37"/>
      <c r="G48" s="143"/>
      <c r="H48" s="143"/>
      <c r="I48" s="143"/>
      <c r="J48" s="37">
        <f t="shared" si="0"/>
        <v>0</v>
      </c>
      <c r="K48" s="37">
        <f t="shared" si="1"/>
        <v>0</v>
      </c>
      <c r="L48" s="427">
        <f t="shared" si="2"/>
        <v>0</v>
      </c>
      <c r="M48" s="143"/>
      <c r="N48" s="143"/>
      <c r="O48" s="37"/>
      <c r="P48" s="143"/>
      <c r="Q48" s="143"/>
      <c r="R48" s="143"/>
      <c r="S48" s="37">
        <f t="shared" si="3"/>
        <v>0</v>
      </c>
      <c r="T48" s="37">
        <f t="shared" si="4"/>
        <v>0</v>
      </c>
      <c r="U48" s="171">
        <f t="shared" si="5"/>
        <v>0</v>
      </c>
      <c r="V48" s="143"/>
      <c r="W48" s="143"/>
      <c r="X48" s="205">
        <f t="shared" si="6"/>
        <v>0</v>
      </c>
      <c r="Y48" s="37"/>
      <c r="Z48" s="195"/>
      <c r="AA48" s="143"/>
      <c r="AB48" s="352">
        <f t="shared" si="7"/>
        <v>0</v>
      </c>
      <c r="AC48" s="195"/>
      <c r="AD48" s="195"/>
      <c r="AE48" s="143"/>
      <c r="AF48" s="172">
        <f t="shared" si="8"/>
        <v>0</v>
      </c>
      <c r="AG48" s="143"/>
      <c r="AH48" s="143"/>
      <c r="AI48" s="325"/>
      <c r="AJ48" s="325"/>
      <c r="AK48" s="405">
        <f t="shared" si="9"/>
        <v>0</v>
      </c>
      <c r="AL48" s="143"/>
      <c r="AM48" s="143"/>
      <c r="AN48" s="325"/>
      <c r="AO48" s="325"/>
      <c r="AP48" s="173">
        <f t="shared" si="10"/>
        <v>0</v>
      </c>
      <c r="AQ48" s="176">
        <f t="shared" si="11"/>
        <v>0</v>
      </c>
    </row>
    <row r="49" spans="1:43" x14ac:dyDescent="0.3">
      <c r="A49" s="59">
        <v>38</v>
      </c>
      <c r="B49" s="77" t="s">
        <v>32</v>
      </c>
      <c r="C49" s="78" t="s">
        <v>12</v>
      </c>
      <c r="D49" s="143"/>
      <c r="E49" s="143"/>
      <c r="F49" s="37"/>
      <c r="G49" s="143"/>
      <c r="H49" s="143"/>
      <c r="I49" s="143"/>
      <c r="J49" s="37">
        <f t="shared" si="0"/>
        <v>0</v>
      </c>
      <c r="K49" s="37">
        <f t="shared" si="1"/>
        <v>0</v>
      </c>
      <c r="L49" s="427">
        <f t="shared" si="2"/>
        <v>0</v>
      </c>
      <c r="M49" s="143"/>
      <c r="N49" s="143"/>
      <c r="O49" s="37"/>
      <c r="P49" s="143"/>
      <c r="Q49" s="143"/>
      <c r="R49" s="143"/>
      <c r="S49" s="37">
        <f t="shared" si="3"/>
        <v>0</v>
      </c>
      <c r="T49" s="37">
        <f t="shared" si="4"/>
        <v>0</v>
      </c>
      <c r="U49" s="171">
        <f t="shared" si="5"/>
        <v>0</v>
      </c>
      <c r="V49" s="143"/>
      <c r="W49" s="143"/>
      <c r="X49" s="205">
        <f t="shared" si="6"/>
        <v>0</v>
      </c>
      <c r="Y49" s="37"/>
      <c r="Z49" s="195"/>
      <c r="AA49" s="143"/>
      <c r="AB49" s="352">
        <f t="shared" si="7"/>
        <v>0</v>
      </c>
      <c r="AC49" s="195"/>
      <c r="AD49" s="195"/>
      <c r="AE49" s="143"/>
      <c r="AF49" s="172">
        <f t="shared" si="8"/>
        <v>0</v>
      </c>
      <c r="AG49" s="143"/>
      <c r="AH49" s="143"/>
      <c r="AI49" s="325"/>
      <c r="AJ49" s="325"/>
      <c r="AK49" s="405">
        <f t="shared" si="9"/>
        <v>0</v>
      </c>
      <c r="AL49" s="143"/>
      <c r="AM49" s="143"/>
      <c r="AN49" s="325"/>
      <c r="AO49" s="325"/>
      <c r="AP49" s="173">
        <f t="shared" si="10"/>
        <v>0</v>
      </c>
      <c r="AQ49" s="176">
        <f t="shared" si="11"/>
        <v>0</v>
      </c>
    </row>
    <row r="50" spans="1:43" x14ac:dyDescent="0.3">
      <c r="A50" s="59">
        <v>39</v>
      </c>
      <c r="B50" s="77" t="s">
        <v>33</v>
      </c>
      <c r="C50" s="78" t="s">
        <v>12</v>
      </c>
      <c r="D50" s="143"/>
      <c r="E50" s="143"/>
      <c r="F50" s="37"/>
      <c r="G50" s="143"/>
      <c r="H50" s="143"/>
      <c r="I50" s="143"/>
      <c r="J50" s="37">
        <f t="shared" si="0"/>
        <v>0</v>
      </c>
      <c r="K50" s="37">
        <f t="shared" si="1"/>
        <v>0</v>
      </c>
      <c r="L50" s="427">
        <f t="shared" si="2"/>
        <v>0</v>
      </c>
      <c r="M50" s="143"/>
      <c r="N50" s="143"/>
      <c r="O50" s="37"/>
      <c r="P50" s="143"/>
      <c r="Q50" s="143"/>
      <c r="R50" s="143"/>
      <c r="S50" s="37">
        <f t="shared" si="3"/>
        <v>0</v>
      </c>
      <c r="T50" s="37">
        <f t="shared" si="4"/>
        <v>0</v>
      </c>
      <c r="U50" s="171">
        <f t="shared" si="5"/>
        <v>0</v>
      </c>
      <c r="V50" s="143"/>
      <c r="W50" s="143"/>
      <c r="X50" s="205">
        <f t="shared" si="6"/>
        <v>0</v>
      </c>
      <c r="Y50" s="37"/>
      <c r="Z50" s="195"/>
      <c r="AA50" s="143"/>
      <c r="AB50" s="352">
        <f t="shared" si="7"/>
        <v>0</v>
      </c>
      <c r="AC50" s="195"/>
      <c r="AD50" s="195"/>
      <c r="AE50" s="143"/>
      <c r="AF50" s="172">
        <f t="shared" si="8"/>
        <v>0</v>
      </c>
      <c r="AG50" s="143"/>
      <c r="AH50" s="143"/>
      <c r="AI50" s="325"/>
      <c r="AJ50" s="325"/>
      <c r="AK50" s="405">
        <f t="shared" si="9"/>
        <v>0</v>
      </c>
      <c r="AL50" s="143"/>
      <c r="AM50" s="143"/>
      <c r="AN50" s="325"/>
      <c r="AO50" s="325"/>
      <c r="AP50" s="173">
        <f t="shared" si="10"/>
        <v>0</v>
      </c>
      <c r="AQ50" s="176">
        <f t="shared" si="11"/>
        <v>0</v>
      </c>
    </row>
    <row r="51" spans="1:43" x14ac:dyDescent="0.3">
      <c r="A51" s="59">
        <v>40</v>
      </c>
      <c r="B51" s="77" t="s">
        <v>34</v>
      </c>
      <c r="C51" s="78" t="s">
        <v>12</v>
      </c>
      <c r="D51" s="143"/>
      <c r="E51" s="143"/>
      <c r="F51" s="37"/>
      <c r="G51" s="440">
        <v>3.5999999999999997E-2</v>
      </c>
      <c r="H51" s="143"/>
      <c r="I51" s="143"/>
      <c r="J51" s="37">
        <f t="shared" si="0"/>
        <v>3.5999999999999997E-2</v>
      </c>
      <c r="K51" s="37">
        <f t="shared" si="1"/>
        <v>0</v>
      </c>
      <c r="L51" s="427">
        <f t="shared" si="2"/>
        <v>3.5999999999999997E-2</v>
      </c>
      <c r="M51" s="143"/>
      <c r="N51" s="143"/>
      <c r="O51" s="37"/>
      <c r="P51" s="440">
        <v>4.3999999999999997E-2</v>
      </c>
      <c r="Q51" s="143"/>
      <c r="R51" s="143"/>
      <c r="S51" s="37">
        <f t="shared" si="3"/>
        <v>4.3999999999999997E-2</v>
      </c>
      <c r="T51" s="37">
        <f t="shared" si="4"/>
        <v>0</v>
      </c>
      <c r="U51" s="171">
        <f t="shared" si="5"/>
        <v>4.3999999999999997E-2</v>
      </c>
      <c r="V51" s="143"/>
      <c r="W51" s="143"/>
      <c r="X51" s="205">
        <f t="shared" si="6"/>
        <v>0</v>
      </c>
      <c r="Y51" s="37"/>
      <c r="Z51" s="195"/>
      <c r="AA51" s="143"/>
      <c r="AB51" s="352">
        <f t="shared" si="7"/>
        <v>0</v>
      </c>
      <c r="AC51" s="195"/>
      <c r="AD51" s="195"/>
      <c r="AE51" s="143"/>
      <c r="AF51" s="172">
        <f t="shared" si="8"/>
        <v>0</v>
      </c>
      <c r="AG51" s="143"/>
      <c r="AH51" s="397">
        <v>0.04</v>
      </c>
      <c r="AI51" s="325"/>
      <c r="AJ51" s="325"/>
      <c r="AK51" s="405">
        <f t="shared" si="9"/>
        <v>0.04</v>
      </c>
      <c r="AL51" s="143"/>
      <c r="AM51" s="397">
        <v>0.04</v>
      </c>
      <c r="AN51" s="325"/>
      <c r="AO51" s="325"/>
      <c r="AP51" s="173">
        <f t="shared" si="10"/>
        <v>0</v>
      </c>
      <c r="AQ51" s="176">
        <f t="shared" si="11"/>
        <v>0.12</v>
      </c>
    </row>
    <row r="52" spans="1:43" x14ac:dyDescent="0.3">
      <c r="A52" s="59">
        <v>41</v>
      </c>
      <c r="B52" s="79" t="s">
        <v>35</v>
      </c>
      <c r="C52" s="80" t="s">
        <v>12</v>
      </c>
      <c r="D52" s="143"/>
      <c r="E52" s="143"/>
      <c r="F52" s="37"/>
      <c r="G52" s="143"/>
      <c r="H52" s="143"/>
      <c r="I52" s="143"/>
      <c r="J52" s="37">
        <f t="shared" si="0"/>
        <v>0</v>
      </c>
      <c r="K52" s="37">
        <f t="shared" si="1"/>
        <v>0</v>
      </c>
      <c r="L52" s="427">
        <f t="shared" si="2"/>
        <v>0</v>
      </c>
      <c r="M52" s="143"/>
      <c r="N52" s="143"/>
      <c r="O52" s="37"/>
      <c r="P52" s="143"/>
      <c r="Q52" s="143"/>
      <c r="R52" s="143"/>
      <c r="S52" s="37">
        <f t="shared" si="3"/>
        <v>0</v>
      </c>
      <c r="T52" s="37">
        <f t="shared" si="4"/>
        <v>0</v>
      </c>
      <c r="U52" s="171">
        <f t="shared" si="5"/>
        <v>0</v>
      </c>
      <c r="V52" s="143"/>
      <c r="W52" s="143"/>
      <c r="X52" s="205">
        <f t="shared" si="6"/>
        <v>0</v>
      </c>
      <c r="Y52" s="172">
        <v>2.8000000000000001E-2</v>
      </c>
      <c r="Z52" s="195"/>
      <c r="AA52" s="143"/>
      <c r="AB52" s="352">
        <f t="shared" si="7"/>
        <v>2.8000000000000001E-2</v>
      </c>
      <c r="AC52" s="195"/>
      <c r="AD52" s="195"/>
      <c r="AE52" s="143"/>
      <c r="AF52" s="172">
        <f t="shared" si="8"/>
        <v>0</v>
      </c>
      <c r="AG52" s="143"/>
      <c r="AH52" s="143"/>
      <c r="AI52" s="325"/>
      <c r="AJ52" s="325"/>
      <c r="AK52" s="405">
        <f t="shared" si="9"/>
        <v>0</v>
      </c>
      <c r="AL52" s="143"/>
      <c r="AM52" s="143"/>
      <c r="AN52" s="325"/>
      <c r="AO52" s="325"/>
      <c r="AP52" s="173">
        <f t="shared" si="10"/>
        <v>0</v>
      </c>
      <c r="AQ52" s="176">
        <f t="shared" si="11"/>
        <v>2.8000000000000001E-2</v>
      </c>
    </row>
    <row r="53" spans="1:43" x14ac:dyDescent="0.3">
      <c r="A53" s="59">
        <v>42</v>
      </c>
      <c r="B53" s="84" t="s">
        <v>39</v>
      </c>
      <c r="C53" s="60" t="s">
        <v>12</v>
      </c>
      <c r="D53" s="143"/>
      <c r="E53" s="143"/>
      <c r="F53" s="37"/>
      <c r="G53" s="143"/>
      <c r="H53" s="143"/>
      <c r="I53" s="143"/>
      <c r="J53" s="37">
        <f t="shared" si="0"/>
        <v>0</v>
      </c>
      <c r="K53" s="37">
        <f t="shared" si="1"/>
        <v>0</v>
      </c>
      <c r="L53" s="427">
        <f t="shared" si="2"/>
        <v>0</v>
      </c>
      <c r="M53" s="143"/>
      <c r="N53" s="143"/>
      <c r="O53" s="37"/>
      <c r="P53" s="143"/>
      <c r="Q53" s="143"/>
      <c r="R53" s="143"/>
      <c r="S53" s="37">
        <f t="shared" si="3"/>
        <v>0</v>
      </c>
      <c r="T53" s="37">
        <f t="shared" si="4"/>
        <v>0</v>
      </c>
      <c r="U53" s="171">
        <f t="shared" si="5"/>
        <v>0</v>
      </c>
      <c r="V53" s="143"/>
      <c r="W53" s="143"/>
      <c r="X53" s="205">
        <f t="shared" si="6"/>
        <v>0</v>
      </c>
      <c r="Y53" s="37"/>
      <c r="Z53" s="195"/>
      <c r="AA53" s="143"/>
      <c r="AB53" s="352">
        <f t="shared" si="7"/>
        <v>0</v>
      </c>
      <c r="AC53" s="195"/>
      <c r="AD53" s="195"/>
      <c r="AE53" s="143"/>
      <c r="AF53" s="172">
        <f t="shared" si="8"/>
        <v>0</v>
      </c>
      <c r="AG53" s="143"/>
      <c r="AH53" s="143"/>
      <c r="AI53" s="325"/>
      <c r="AJ53" s="325"/>
      <c r="AK53" s="405">
        <f t="shared" si="9"/>
        <v>0</v>
      </c>
      <c r="AL53" s="143"/>
      <c r="AM53" s="143"/>
      <c r="AN53" s="325"/>
      <c r="AO53" s="325"/>
      <c r="AP53" s="173">
        <f t="shared" si="10"/>
        <v>0</v>
      </c>
      <c r="AQ53" s="176">
        <f t="shared" si="11"/>
        <v>0</v>
      </c>
    </row>
    <row r="54" spans="1:43" x14ac:dyDescent="0.3">
      <c r="A54" s="59">
        <v>43</v>
      </c>
      <c r="B54" s="79" t="s">
        <v>186</v>
      </c>
      <c r="C54" s="80" t="s">
        <v>12</v>
      </c>
      <c r="D54" s="143"/>
      <c r="E54" s="143"/>
      <c r="F54" s="37"/>
      <c r="G54" s="143"/>
      <c r="H54" s="143"/>
      <c r="I54" s="143"/>
      <c r="J54" s="37">
        <f t="shared" si="0"/>
        <v>0</v>
      </c>
      <c r="K54" s="37">
        <f t="shared" si="1"/>
        <v>0</v>
      </c>
      <c r="L54" s="427">
        <f t="shared" si="2"/>
        <v>0</v>
      </c>
      <c r="M54" s="143"/>
      <c r="N54" s="143"/>
      <c r="O54" s="37"/>
      <c r="P54" s="143"/>
      <c r="Q54" s="143"/>
      <c r="R54" s="143"/>
      <c r="S54" s="37">
        <f t="shared" si="3"/>
        <v>0</v>
      </c>
      <c r="T54" s="37">
        <f t="shared" si="4"/>
        <v>0</v>
      </c>
      <c r="U54" s="171">
        <f t="shared" si="5"/>
        <v>0</v>
      </c>
      <c r="V54" s="143"/>
      <c r="W54" s="143"/>
      <c r="X54" s="205">
        <f t="shared" si="6"/>
        <v>0</v>
      </c>
      <c r="Y54" s="37"/>
      <c r="Z54" s="195"/>
      <c r="AA54" s="143"/>
      <c r="AB54" s="352">
        <f t="shared" si="7"/>
        <v>0</v>
      </c>
      <c r="AC54" s="195"/>
      <c r="AD54" s="195"/>
      <c r="AE54" s="143"/>
      <c r="AF54" s="172">
        <f t="shared" si="8"/>
        <v>0</v>
      </c>
      <c r="AG54" s="143"/>
      <c r="AH54" s="143"/>
      <c r="AI54" s="325"/>
      <c r="AJ54" s="325"/>
      <c r="AK54" s="405">
        <f t="shared" si="9"/>
        <v>0</v>
      </c>
      <c r="AL54" s="143"/>
      <c r="AM54" s="143"/>
      <c r="AN54" s="325"/>
      <c r="AO54" s="325"/>
      <c r="AP54" s="173">
        <f t="shared" si="10"/>
        <v>0</v>
      </c>
      <c r="AQ54" s="176">
        <f t="shared" si="11"/>
        <v>0</v>
      </c>
    </row>
    <row r="55" spans="1:43" x14ac:dyDescent="0.3">
      <c r="A55" s="59">
        <v>44</v>
      </c>
      <c r="B55" s="77" t="s">
        <v>36</v>
      </c>
      <c r="C55" s="78" t="s">
        <v>12</v>
      </c>
      <c r="D55" s="143"/>
      <c r="E55" s="440">
        <v>7.7999999999999996E-3</v>
      </c>
      <c r="F55" s="37"/>
      <c r="G55" s="143"/>
      <c r="H55" s="143"/>
      <c r="I55" s="143"/>
      <c r="J55" s="37">
        <f t="shared" si="0"/>
        <v>0</v>
      </c>
      <c r="K55" s="37">
        <f t="shared" si="1"/>
        <v>0</v>
      </c>
      <c r="L55" s="427">
        <f t="shared" si="2"/>
        <v>0</v>
      </c>
      <c r="M55" s="143"/>
      <c r="N55" s="440">
        <v>7.7999999999999996E-3</v>
      </c>
      <c r="O55" s="37"/>
      <c r="P55" s="143"/>
      <c r="Q55" s="143"/>
      <c r="R55" s="143"/>
      <c r="S55" s="37">
        <f t="shared" si="3"/>
        <v>0</v>
      </c>
      <c r="T55" s="37">
        <f t="shared" si="4"/>
        <v>0</v>
      </c>
      <c r="U55" s="171">
        <f t="shared" si="5"/>
        <v>0</v>
      </c>
      <c r="V55" s="143"/>
      <c r="W55" s="143"/>
      <c r="X55" s="205">
        <f t="shared" si="6"/>
        <v>0</v>
      </c>
      <c r="Y55" s="37"/>
      <c r="Z55" s="195"/>
      <c r="AA55" s="143"/>
      <c r="AB55" s="352">
        <f t="shared" si="7"/>
        <v>0</v>
      </c>
      <c r="AC55" s="195"/>
      <c r="AD55" s="195"/>
      <c r="AE55" s="143"/>
      <c r="AF55" s="172">
        <f t="shared" si="8"/>
        <v>0</v>
      </c>
      <c r="AG55" s="143"/>
      <c r="AH55" s="143"/>
      <c r="AI55" s="325"/>
      <c r="AJ55" s="325"/>
      <c r="AK55" s="405">
        <f t="shared" si="9"/>
        <v>0</v>
      </c>
      <c r="AL55" s="143"/>
      <c r="AM55" s="143"/>
      <c r="AN55" s="325"/>
      <c r="AO55" s="325"/>
      <c r="AP55" s="173">
        <f t="shared" si="10"/>
        <v>0</v>
      </c>
      <c r="AQ55" s="176">
        <f t="shared" si="11"/>
        <v>0</v>
      </c>
    </row>
    <row r="56" spans="1:43" x14ac:dyDescent="0.3">
      <c r="A56" s="59">
        <v>45</v>
      </c>
      <c r="B56" s="77" t="s">
        <v>37</v>
      </c>
      <c r="C56" s="78" t="s">
        <v>12</v>
      </c>
      <c r="D56" s="143"/>
      <c r="E56" s="440">
        <v>3.0000000000000001E-3</v>
      </c>
      <c r="F56" s="37"/>
      <c r="G56" s="440">
        <v>8.0000000000000004E-4</v>
      </c>
      <c r="H56" s="440">
        <v>0.01</v>
      </c>
      <c r="I56" s="143"/>
      <c r="J56" s="37">
        <f t="shared" si="0"/>
        <v>1.0800000000000001E-2</v>
      </c>
      <c r="K56" s="37">
        <f t="shared" si="1"/>
        <v>0</v>
      </c>
      <c r="L56" s="427">
        <f t="shared" si="2"/>
        <v>1.0800000000000001E-2</v>
      </c>
      <c r="M56" s="143"/>
      <c r="N56" s="440">
        <v>3.0000000000000001E-3</v>
      </c>
      <c r="O56" s="37"/>
      <c r="P56" s="440">
        <v>1E-3</v>
      </c>
      <c r="Q56" s="440">
        <v>0.01</v>
      </c>
      <c r="R56" s="143"/>
      <c r="S56" s="37">
        <f t="shared" si="3"/>
        <v>1.0999999999999999E-2</v>
      </c>
      <c r="T56" s="37">
        <f t="shared" si="4"/>
        <v>0</v>
      </c>
      <c r="U56" s="171">
        <f t="shared" si="5"/>
        <v>1.0999999999999999E-2</v>
      </c>
      <c r="V56" s="143"/>
      <c r="W56" s="397">
        <v>0.01</v>
      </c>
      <c r="X56" s="205">
        <f t="shared" si="6"/>
        <v>0.01</v>
      </c>
      <c r="Y56" s="172">
        <v>5.9999999999999995E-4</v>
      </c>
      <c r="Z56" s="395">
        <v>0.01</v>
      </c>
      <c r="AA56" s="143"/>
      <c r="AB56" s="352">
        <f t="shared" si="7"/>
        <v>1.06E-2</v>
      </c>
      <c r="AC56" s="195"/>
      <c r="AD56" s="395">
        <v>0.01</v>
      </c>
      <c r="AE56" s="143"/>
      <c r="AF56" s="172">
        <f t="shared" si="8"/>
        <v>0.01</v>
      </c>
      <c r="AG56" s="143"/>
      <c r="AH56" s="397">
        <v>8.0000000000000004E-4</v>
      </c>
      <c r="AI56" s="419">
        <v>0.01</v>
      </c>
      <c r="AJ56" s="325"/>
      <c r="AK56" s="405">
        <f t="shared" si="9"/>
        <v>1.0800000000000001E-2</v>
      </c>
      <c r="AL56" s="143"/>
      <c r="AM56" s="397">
        <v>8.0000000000000004E-4</v>
      </c>
      <c r="AN56" s="419">
        <v>0.01</v>
      </c>
      <c r="AO56" s="325"/>
      <c r="AP56" s="173">
        <f t="shared" si="10"/>
        <v>0</v>
      </c>
      <c r="AQ56" s="176">
        <f t="shared" si="11"/>
        <v>6.3200000000000006E-2</v>
      </c>
    </row>
    <row r="57" spans="1:43" x14ac:dyDescent="0.3">
      <c r="A57" s="59">
        <v>46</v>
      </c>
      <c r="B57" s="77" t="s">
        <v>38</v>
      </c>
      <c r="C57" s="78" t="s">
        <v>12</v>
      </c>
      <c r="D57" s="143"/>
      <c r="E57" s="440">
        <v>2.4000000000000001E-4</v>
      </c>
      <c r="F57" s="37"/>
      <c r="G57" s="440">
        <v>4.0000000000000002E-4</v>
      </c>
      <c r="H57" s="143"/>
      <c r="I57" s="143"/>
      <c r="J57" s="37">
        <f t="shared" si="0"/>
        <v>4.0000000000000002E-4</v>
      </c>
      <c r="K57" s="37">
        <f t="shared" si="1"/>
        <v>0</v>
      </c>
      <c r="L57" s="427">
        <f t="shared" si="2"/>
        <v>4.0000000000000002E-4</v>
      </c>
      <c r="M57" s="143"/>
      <c r="N57" s="440">
        <v>2.4000000000000001E-4</v>
      </c>
      <c r="O57" s="37"/>
      <c r="P57" s="440">
        <v>5.0000000000000001E-4</v>
      </c>
      <c r="Q57" s="143"/>
      <c r="R57" s="143"/>
      <c r="S57" s="37">
        <f t="shared" si="3"/>
        <v>5.0000000000000001E-4</v>
      </c>
      <c r="T57" s="37">
        <f t="shared" si="4"/>
        <v>0</v>
      </c>
      <c r="U57" s="171">
        <f t="shared" si="5"/>
        <v>5.0000000000000001E-4</v>
      </c>
      <c r="V57" s="143"/>
      <c r="W57" s="143"/>
      <c r="X57" s="205">
        <f t="shared" si="6"/>
        <v>0</v>
      </c>
      <c r="Y57" s="172">
        <v>5.0000000000000001E-4</v>
      </c>
      <c r="Z57" s="195"/>
      <c r="AA57" s="143"/>
      <c r="AB57" s="352">
        <f t="shared" si="7"/>
        <v>5.0000000000000001E-4</v>
      </c>
      <c r="AC57" s="395">
        <v>8.9999999999999998E-4</v>
      </c>
      <c r="AD57" s="195"/>
      <c r="AE57" s="143"/>
      <c r="AF57" s="172">
        <f t="shared" si="8"/>
        <v>8.9999999999999998E-4</v>
      </c>
      <c r="AG57" s="397">
        <v>5.9999999999999995E-4</v>
      </c>
      <c r="AH57" s="397">
        <v>4.0000000000000002E-4</v>
      </c>
      <c r="AI57" s="325"/>
      <c r="AJ57" s="325"/>
      <c r="AK57" s="405">
        <f t="shared" si="9"/>
        <v>1E-3</v>
      </c>
      <c r="AL57" s="397">
        <v>5.9999999999999995E-4</v>
      </c>
      <c r="AM57" s="397">
        <v>4.0000000000000002E-4</v>
      </c>
      <c r="AN57" s="325"/>
      <c r="AO57" s="325"/>
      <c r="AP57" s="173">
        <f t="shared" si="10"/>
        <v>0</v>
      </c>
      <c r="AQ57" s="176">
        <f t="shared" si="11"/>
        <v>3.3000000000000004E-3</v>
      </c>
    </row>
    <row r="58" spans="1:43" x14ac:dyDescent="0.3">
      <c r="A58" s="59">
        <v>47</v>
      </c>
      <c r="B58" s="77" t="s">
        <v>14</v>
      </c>
      <c r="C58" s="78" t="s">
        <v>12</v>
      </c>
      <c r="D58" s="143"/>
      <c r="E58" s="143"/>
      <c r="F58" s="37"/>
      <c r="G58" s="143"/>
      <c r="H58" s="143"/>
      <c r="I58" s="143"/>
      <c r="J58" s="37">
        <f t="shared" si="0"/>
        <v>0</v>
      </c>
      <c r="K58" s="37">
        <f t="shared" si="1"/>
        <v>0</v>
      </c>
      <c r="L58" s="427">
        <f t="shared" si="2"/>
        <v>0</v>
      </c>
      <c r="M58" s="143"/>
      <c r="N58" s="143"/>
      <c r="O58" s="37"/>
      <c r="P58" s="143"/>
      <c r="Q58" s="143"/>
      <c r="R58" s="143"/>
      <c r="S58" s="37">
        <f t="shared" si="3"/>
        <v>0</v>
      </c>
      <c r="T58" s="37">
        <f t="shared" si="4"/>
        <v>0</v>
      </c>
      <c r="U58" s="171">
        <f t="shared" si="5"/>
        <v>0</v>
      </c>
      <c r="V58" s="143"/>
      <c r="W58" s="143"/>
      <c r="X58" s="205">
        <f t="shared" si="6"/>
        <v>0</v>
      </c>
      <c r="Y58" s="37"/>
      <c r="Z58" s="195"/>
      <c r="AA58" s="143"/>
      <c r="AB58" s="352">
        <f t="shared" si="7"/>
        <v>0</v>
      </c>
      <c r="AC58" s="195"/>
      <c r="AD58" s="195"/>
      <c r="AE58" s="143"/>
      <c r="AF58" s="172">
        <f t="shared" si="8"/>
        <v>0</v>
      </c>
      <c r="AG58" s="397">
        <v>8.9999999999999993E-3</v>
      </c>
      <c r="AH58" s="143"/>
      <c r="AI58" s="325"/>
      <c r="AJ58" s="325"/>
      <c r="AK58" s="405">
        <f t="shared" si="9"/>
        <v>8.9999999999999993E-3</v>
      </c>
      <c r="AL58" s="397">
        <v>8.9999999999999993E-3</v>
      </c>
      <c r="AM58" s="143"/>
      <c r="AN58" s="325"/>
      <c r="AO58" s="325"/>
      <c r="AP58" s="173">
        <f t="shared" si="10"/>
        <v>0</v>
      </c>
      <c r="AQ58" s="176">
        <f t="shared" si="11"/>
        <v>8.9999999999999993E-3</v>
      </c>
    </row>
    <row r="59" spans="1:43" x14ac:dyDescent="0.3">
      <c r="A59" s="59">
        <v>48</v>
      </c>
      <c r="B59" s="84" t="s">
        <v>187</v>
      </c>
      <c r="C59" s="78" t="s">
        <v>12</v>
      </c>
      <c r="D59" s="143"/>
      <c r="E59" s="143"/>
      <c r="F59" s="37"/>
      <c r="G59" s="143"/>
      <c r="H59" s="143"/>
      <c r="I59" s="143"/>
      <c r="J59" s="37">
        <f t="shared" si="0"/>
        <v>0</v>
      </c>
      <c r="K59" s="37">
        <f t="shared" si="1"/>
        <v>0</v>
      </c>
      <c r="L59" s="427">
        <f t="shared" si="2"/>
        <v>0</v>
      </c>
      <c r="M59" s="143"/>
      <c r="N59" s="143"/>
      <c r="O59" s="37"/>
      <c r="P59" s="143"/>
      <c r="Q59" s="143"/>
      <c r="R59" s="143"/>
      <c r="S59" s="37">
        <f t="shared" si="3"/>
        <v>0</v>
      </c>
      <c r="T59" s="37">
        <f t="shared" si="4"/>
        <v>0</v>
      </c>
      <c r="U59" s="171">
        <f t="shared" si="5"/>
        <v>0</v>
      </c>
      <c r="V59" s="143"/>
      <c r="W59" s="143"/>
      <c r="X59" s="205">
        <f t="shared" si="6"/>
        <v>0</v>
      </c>
      <c r="Y59" s="37"/>
      <c r="Z59" s="195"/>
      <c r="AA59" s="143"/>
      <c r="AB59" s="352">
        <f t="shared" si="7"/>
        <v>0</v>
      </c>
      <c r="AC59" s="195"/>
      <c r="AD59" s="195"/>
      <c r="AE59" s="143"/>
      <c r="AF59" s="172">
        <f t="shared" si="8"/>
        <v>0</v>
      </c>
      <c r="AG59" s="143"/>
      <c r="AH59" s="143"/>
      <c r="AI59" s="325"/>
      <c r="AJ59" s="325"/>
      <c r="AK59" s="405">
        <f t="shared" si="9"/>
        <v>0</v>
      </c>
      <c r="AL59" s="143"/>
      <c r="AM59" s="143"/>
      <c r="AN59" s="325"/>
      <c r="AO59" s="325"/>
      <c r="AP59" s="173">
        <f t="shared" si="10"/>
        <v>0</v>
      </c>
      <c r="AQ59" s="176">
        <f t="shared" si="11"/>
        <v>0</v>
      </c>
    </row>
    <row r="60" spans="1:43" x14ac:dyDescent="0.3">
      <c r="A60" s="59">
        <v>49</v>
      </c>
      <c r="B60" s="84" t="s">
        <v>188</v>
      </c>
      <c r="C60" s="78" t="s">
        <v>12</v>
      </c>
      <c r="D60" s="143"/>
      <c r="E60" s="143"/>
      <c r="F60" s="37"/>
      <c r="G60" s="143"/>
      <c r="H60" s="143"/>
      <c r="I60" s="143"/>
      <c r="J60" s="37">
        <f t="shared" si="0"/>
        <v>0</v>
      </c>
      <c r="K60" s="37">
        <f t="shared" si="1"/>
        <v>0</v>
      </c>
      <c r="L60" s="427">
        <f t="shared" si="2"/>
        <v>0</v>
      </c>
      <c r="M60" s="143"/>
      <c r="N60" s="143"/>
      <c r="O60" s="37"/>
      <c r="P60" s="143"/>
      <c r="Q60" s="143"/>
      <c r="R60" s="143"/>
      <c r="S60" s="37">
        <f t="shared" si="3"/>
        <v>0</v>
      </c>
      <c r="T60" s="37">
        <f t="shared" si="4"/>
        <v>0</v>
      </c>
      <c r="U60" s="171">
        <f t="shared" si="5"/>
        <v>0</v>
      </c>
      <c r="V60" s="143"/>
      <c r="W60" s="143"/>
      <c r="X60" s="205">
        <f t="shared" si="6"/>
        <v>0</v>
      </c>
      <c r="Y60" s="37"/>
      <c r="Z60" s="195"/>
      <c r="AA60" s="143"/>
      <c r="AB60" s="352">
        <f t="shared" si="7"/>
        <v>0</v>
      </c>
      <c r="AC60" s="195"/>
      <c r="AD60" s="195"/>
      <c r="AE60" s="143"/>
      <c r="AF60" s="172">
        <f t="shared" si="8"/>
        <v>0</v>
      </c>
      <c r="AG60" s="143"/>
      <c r="AH60" s="143"/>
      <c r="AI60" s="325"/>
      <c r="AJ60" s="325"/>
      <c r="AK60" s="405">
        <f t="shared" si="9"/>
        <v>0</v>
      </c>
      <c r="AL60" s="143"/>
      <c r="AM60" s="143"/>
      <c r="AN60" s="325"/>
      <c r="AO60" s="325"/>
      <c r="AP60" s="173">
        <f t="shared" si="10"/>
        <v>0</v>
      </c>
      <c r="AQ60" s="176">
        <f t="shared" si="11"/>
        <v>0</v>
      </c>
    </row>
    <row r="61" spans="1:43" x14ac:dyDescent="0.3">
      <c r="A61" s="70"/>
      <c r="B61" s="259" t="s">
        <v>51</v>
      </c>
      <c r="C61" s="71"/>
      <c r="D61" s="143"/>
      <c r="E61" s="143"/>
      <c r="F61" s="37"/>
      <c r="G61" s="143"/>
      <c r="H61" s="143"/>
      <c r="I61" s="143"/>
      <c r="J61" s="37">
        <f t="shared" si="0"/>
        <v>0</v>
      </c>
      <c r="K61" s="37">
        <f t="shared" si="1"/>
        <v>0</v>
      </c>
      <c r="L61" s="427">
        <f t="shared" si="2"/>
        <v>0</v>
      </c>
      <c r="M61" s="143"/>
      <c r="N61" s="143"/>
      <c r="O61" s="37"/>
      <c r="P61" s="143"/>
      <c r="Q61" s="143"/>
      <c r="R61" s="143"/>
      <c r="S61" s="37">
        <f t="shared" si="3"/>
        <v>0</v>
      </c>
      <c r="T61" s="37">
        <f t="shared" si="4"/>
        <v>0</v>
      </c>
      <c r="U61" s="171">
        <f t="shared" si="5"/>
        <v>0</v>
      </c>
      <c r="V61" s="143"/>
      <c r="W61" s="143"/>
      <c r="X61" s="205">
        <f t="shared" si="6"/>
        <v>0</v>
      </c>
      <c r="Y61" s="37"/>
      <c r="Z61" s="195"/>
      <c r="AA61" s="143"/>
      <c r="AB61" s="352">
        <f t="shared" si="7"/>
        <v>0</v>
      </c>
      <c r="AC61" s="195"/>
      <c r="AD61" s="195"/>
      <c r="AE61" s="143"/>
      <c r="AF61" s="172">
        <f t="shared" si="8"/>
        <v>0</v>
      </c>
      <c r="AG61" s="143"/>
      <c r="AH61" s="143"/>
      <c r="AI61" s="325"/>
      <c r="AJ61" s="325"/>
      <c r="AK61" s="405">
        <f t="shared" si="9"/>
        <v>0</v>
      </c>
      <c r="AL61" s="143"/>
      <c r="AM61" s="143"/>
      <c r="AN61" s="325"/>
      <c r="AO61" s="325"/>
      <c r="AP61" s="173">
        <f t="shared" si="10"/>
        <v>0</v>
      </c>
      <c r="AQ61" s="176">
        <f t="shared" si="11"/>
        <v>0</v>
      </c>
    </row>
    <row r="62" spans="1:43" x14ac:dyDescent="0.3">
      <c r="A62" s="87">
        <v>50</v>
      </c>
      <c r="B62" s="79" t="s">
        <v>52</v>
      </c>
      <c r="C62" s="80" t="s">
        <v>12</v>
      </c>
      <c r="D62" s="143"/>
      <c r="E62" s="143"/>
      <c r="F62" s="37"/>
      <c r="G62" s="143"/>
      <c r="H62" s="143"/>
      <c r="I62" s="143"/>
      <c r="J62" s="37">
        <f t="shared" si="0"/>
        <v>0</v>
      </c>
      <c r="K62" s="37">
        <f t="shared" si="1"/>
        <v>0</v>
      </c>
      <c r="L62" s="427">
        <f t="shared" si="2"/>
        <v>0</v>
      </c>
      <c r="M62" s="143"/>
      <c r="N62" s="143"/>
      <c r="O62" s="37"/>
      <c r="P62" s="143"/>
      <c r="Q62" s="143"/>
      <c r="R62" s="143"/>
      <c r="S62" s="37">
        <f t="shared" si="3"/>
        <v>0</v>
      </c>
      <c r="T62" s="37">
        <f t="shared" si="4"/>
        <v>0</v>
      </c>
      <c r="U62" s="171">
        <f t="shared" si="5"/>
        <v>0</v>
      </c>
      <c r="V62" s="143"/>
      <c r="W62" s="143"/>
      <c r="X62" s="205">
        <f t="shared" si="6"/>
        <v>0</v>
      </c>
      <c r="Y62" s="37"/>
      <c r="Z62" s="195"/>
      <c r="AA62" s="143"/>
      <c r="AB62" s="352">
        <f t="shared" si="7"/>
        <v>0</v>
      </c>
      <c r="AC62" s="195"/>
      <c r="AD62" s="195"/>
      <c r="AE62" s="143"/>
      <c r="AF62" s="172">
        <f t="shared" si="8"/>
        <v>0</v>
      </c>
      <c r="AG62" s="143"/>
      <c r="AH62" s="143"/>
      <c r="AI62" s="325"/>
      <c r="AJ62" s="325"/>
      <c r="AK62" s="405">
        <f t="shared" si="9"/>
        <v>0</v>
      </c>
      <c r="AL62" s="143"/>
      <c r="AM62" s="143"/>
      <c r="AN62" s="325"/>
      <c r="AO62" s="325"/>
      <c r="AP62" s="173">
        <f t="shared" si="10"/>
        <v>0</v>
      </c>
      <c r="AQ62" s="176">
        <f t="shared" si="11"/>
        <v>0</v>
      </c>
    </row>
    <row r="63" spans="1:43" x14ac:dyDescent="0.3">
      <c r="A63" s="87">
        <v>51</v>
      </c>
      <c r="B63" s="79" t="s">
        <v>189</v>
      </c>
      <c r="C63" s="80" t="s">
        <v>12</v>
      </c>
      <c r="D63" s="143"/>
      <c r="E63" s="143"/>
      <c r="F63" s="37"/>
      <c r="G63" s="143"/>
      <c r="H63" s="143"/>
      <c r="I63" s="143"/>
      <c r="J63" s="37">
        <f t="shared" si="0"/>
        <v>0</v>
      </c>
      <c r="K63" s="37">
        <f t="shared" si="1"/>
        <v>0</v>
      </c>
      <c r="L63" s="427">
        <f t="shared" si="2"/>
        <v>0</v>
      </c>
      <c r="M63" s="143"/>
      <c r="N63" s="143"/>
      <c r="O63" s="37"/>
      <c r="P63" s="143"/>
      <c r="Q63" s="143"/>
      <c r="R63" s="143"/>
      <c r="S63" s="37">
        <f t="shared" si="3"/>
        <v>0</v>
      </c>
      <c r="T63" s="37">
        <f t="shared" si="4"/>
        <v>0</v>
      </c>
      <c r="U63" s="171">
        <f t="shared" si="5"/>
        <v>0</v>
      </c>
      <c r="V63" s="143"/>
      <c r="W63" s="143"/>
      <c r="X63" s="205">
        <f t="shared" si="6"/>
        <v>0</v>
      </c>
      <c r="Y63" s="37"/>
      <c r="Z63" s="195"/>
      <c r="AA63" s="143"/>
      <c r="AB63" s="352">
        <f t="shared" si="7"/>
        <v>0</v>
      </c>
      <c r="AC63" s="195"/>
      <c r="AD63" s="195"/>
      <c r="AE63" s="143"/>
      <c r="AF63" s="172">
        <f t="shared" si="8"/>
        <v>0</v>
      </c>
      <c r="AG63" s="143"/>
      <c r="AH63" s="143"/>
      <c r="AI63" s="325"/>
      <c r="AJ63" s="325"/>
      <c r="AK63" s="405">
        <f t="shared" si="9"/>
        <v>0</v>
      </c>
      <c r="AL63" s="143"/>
      <c r="AM63" s="143"/>
      <c r="AN63" s="325"/>
      <c r="AO63" s="325"/>
      <c r="AP63" s="173">
        <f t="shared" si="10"/>
        <v>0</v>
      </c>
      <c r="AQ63" s="176">
        <f t="shared" si="11"/>
        <v>0</v>
      </c>
    </row>
    <row r="64" spans="1:43" x14ac:dyDescent="0.3">
      <c r="A64" s="87">
        <v>52</v>
      </c>
      <c r="B64" s="79" t="s">
        <v>101</v>
      </c>
      <c r="C64" s="80" t="s">
        <v>12</v>
      </c>
      <c r="D64" s="143"/>
      <c r="E64" s="143"/>
      <c r="F64" s="37"/>
      <c r="G64" s="143"/>
      <c r="H64" s="143"/>
      <c r="I64" s="143"/>
      <c r="J64" s="37">
        <f t="shared" si="0"/>
        <v>0</v>
      </c>
      <c r="K64" s="37">
        <f t="shared" si="1"/>
        <v>0</v>
      </c>
      <c r="L64" s="427">
        <f t="shared" si="2"/>
        <v>0</v>
      </c>
      <c r="M64" s="143"/>
      <c r="N64" s="143"/>
      <c r="O64" s="37"/>
      <c r="P64" s="143"/>
      <c r="Q64" s="143"/>
      <c r="R64" s="143"/>
      <c r="S64" s="37">
        <f t="shared" si="3"/>
        <v>0</v>
      </c>
      <c r="T64" s="37">
        <f t="shared" si="4"/>
        <v>0</v>
      </c>
      <c r="U64" s="171">
        <f t="shared" si="5"/>
        <v>0</v>
      </c>
      <c r="V64" s="143"/>
      <c r="W64" s="143"/>
      <c r="X64" s="205">
        <f t="shared" si="6"/>
        <v>0</v>
      </c>
      <c r="Y64" s="37"/>
      <c r="Z64" s="195"/>
      <c r="AA64" s="143"/>
      <c r="AB64" s="352">
        <f t="shared" si="7"/>
        <v>0</v>
      </c>
      <c r="AC64" s="195"/>
      <c r="AD64" s="195"/>
      <c r="AE64" s="143"/>
      <c r="AF64" s="172">
        <f t="shared" si="8"/>
        <v>0</v>
      </c>
      <c r="AG64" s="143"/>
      <c r="AH64" s="143"/>
      <c r="AI64" s="325"/>
      <c r="AJ64" s="325"/>
      <c r="AK64" s="405">
        <f t="shared" si="9"/>
        <v>0</v>
      </c>
      <c r="AL64" s="143"/>
      <c r="AM64" s="143"/>
      <c r="AN64" s="325"/>
      <c r="AO64" s="325"/>
      <c r="AP64" s="173">
        <f t="shared" si="10"/>
        <v>0</v>
      </c>
      <c r="AQ64" s="176">
        <f t="shared" si="11"/>
        <v>0</v>
      </c>
    </row>
    <row r="65" spans="1:43" x14ac:dyDescent="0.3">
      <c r="A65" s="87">
        <v>53</v>
      </c>
      <c r="B65" s="79" t="s">
        <v>215</v>
      </c>
      <c r="C65" s="80" t="s">
        <v>12</v>
      </c>
      <c r="D65" s="143"/>
      <c r="E65" s="143"/>
      <c r="F65" s="37"/>
      <c r="G65" s="143"/>
      <c r="H65" s="143"/>
      <c r="I65" s="143"/>
      <c r="J65" s="37">
        <f t="shared" si="0"/>
        <v>0</v>
      </c>
      <c r="K65" s="37">
        <f t="shared" si="1"/>
        <v>0</v>
      </c>
      <c r="L65" s="427">
        <f t="shared" si="2"/>
        <v>0</v>
      </c>
      <c r="M65" s="143"/>
      <c r="N65" s="143"/>
      <c r="O65" s="37"/>
      <c r="P65" s="143"/>
      <c r="Q65" s="143"/>
      <c r="R65" s="143"/>
      <c r="S65" s="37">
        <f t="shared" si="3"/>
        <v>0</v>
      </c>
      <c r="T65" s="37">
        <f t="shared" si="4"/>
        <v>0</v>
      </c>
      <c r="U65" s="171">
        <f t="shared" si="5"/>
        <v>0</v>
      </c>
      <c r="V65" s="143"/>
      <c r="W65" s="143"/>
      <c r="X65" s="205">
        <f t="shared" si="6"/>
        <v>0</v>
      </c>
      <c r="Y65" s="37"/>
      <c r="Z65" s="195"/>
      <c r="AA65" s="143"/>
      <c r="AB65" s="352">
        <f t="shared" si="7"/>
        <v>0</v>
      </c>
      <c r="AC65" s="195"/>
      <c r="AD65" s="195"/>
      <c r="AE65" s="143"/>
      <c r="AF65" s="172">
        <f t="shared" si="8"/>
        <v>0</v>
      </c>
      <c r="AG65" s="143"/>
      <c r="AH65" s="143"/>
      <c r="AI65" s="325"/>
      <c r="AJ65" s="325"/>
      <c r="AK65" s="405">
        <f t="shared" si="9"/>
        <v>0</v>
      </c>
      <c r="AL65" s="143"/>
      <c r="AM65" s="143"/>
      <c r="AN65" s="325"/>
      <c r="AO65" s="325"/>
      <c r="AP65" s="173">
        <f t="shared" si="10"/>
        <v>0</v>
      </c>
      <c r="AQ65" s="176">
        <f t="shared" si="11"/>
        <v>0</v>
      </c>
    </row>
    <row r="66" spans="1:43" x14ac:dyDescent="0.3">
      <c r="A66" s="87">
        <v>54</v>
      </c>
      <c r="B66" s="77" t="s">
        <v>91</v>
      </c>
      <c r="C66" s="89" t="s">
        <v>12</v>
      </c>
      <c r="D66" s="143"/>
      <c r="E66" s="143"/>
      <c r="F66" s="37"/>
      <c r="G66" s="143"/>
      <c r="H66" s="143"/>
      <c r="I66" s="143"/>
      <c r="J66" s="37">
        <f t="shared" si="0"/>
        <v>0</v>
      </c>
      <c r="K66" s="37">
        <f t="shared" si="1"/>
        <v>0</v>
      </c>
      <c r="L66" s="427">
        <f t="shared" si="2"/>
        <v>0</v>
      </c>
      <c r="M66" s="143"/>
      <c r="N66" s="143"/>
      <c r="O66" s="37"/>
      <c r="P66" s="143"/>
      <c r="Q66" s="143"/>
      <c r="R66" s="143"/>
      <c r="S66" s="37">
        <f t="shared" si="3"/>
        <v>0</v>
      </c>
      <c r="T66" s="37">
        <f t="shared" si="4"/>
        <v>0</v>
      </c>
      <c r="U66" s="171">
        <f t="shared" si="5"/>
        <v>0</v>
      </c>
      <c r="V66" s="143"/>
      <c r="W66" s="143"/>
      <c r="X66" s="205">
        <f t="shared" si="6"/>
        <v>0</v>
      </c>
      <c r="Y66" s="37"/>
      <c r="Z66" s="195"/>
      <c r="AA66" s="143"/>
      <c r="AB66" s="352">
        <f t="shared" si="7"/>
        <v>0</v>
      </c>
      <c r="AC66" s="195"/>
      <c r="AD66" s="195"/>
      <c r="AE66" s="143"/>
      <c r="AF66" s="172">
        <f t="shared" si="8"/>
        <v>0</v>
      </c>
      <c r="AG66" s="143"/>
      <c r="AH66" s="143"/>
      <c r="AI66" s="325"/>
      <c r="AJ66" s="325"/>
      <c r="AK66" s="405">
        <f t="shared" si="9"/>
        <v>0</v>
      </c>
      <c r="AL66" s="143"/>
      <c r="AM66" s="143"/>
      <c r="AN66" s="325"/>
      <c r="AO66" s="325"/>
      <c r="AP66" s="173">
        <f t="shared" si="10"/>
        <v>0</v>
      </c>
      <c r="AQ66" s="176">
        <f t="shared" si="11"/>
        <v>0</v>
      </c>
    </row>
    <row r="67" spans="1:43" x14ac:dyDescent="0.3">
      <c r="A67" s="87">
        <v>55</v>
      </c>
      <c r="B67" s="81" t="s">
        <v>120</v>
      </c>
      <c r="C67" s="89" t="s">
        <v>12</v>
      </c>
      <c r="D67" s="143"/>
      <c r="E67" s="143"/>
      <c r="F67" s="37"/>
      <c r="G67" s="143"/>
      <c r="H67" s="143"/>
      <c r="I67" s="143"/>
      <c r="J67" s="37">
        <f t="shared" si="0"/>
        <v>0</v>
      </c>
      <c r="K67" s="37">
        <f t="shared" si="1"/>
        <v>0</v>
      </c>
      <c r="L67" s="427">
        <f t="shared" si="2"/>
        <v>0</v>
      </c>
      <c r="M67" s="143"/>
      <c r="N67" s="143"/>
      <c r="O67" s="37"/>
      <c r="P67" s="143"/>
      <c r="Q67" s="143"/>
      <c r="R67" s="143"/>
      <c r="S67" s="37">
        <f t="shared" si="3"/>
        <v>0</v>
      </c>
      <c r="T67" s="37">
        <f t="shared" si="4"/>
        <v>0</v>
      </c>
      <c r="U67" s="171">
        <f t="shared" si="5"/>
        <v>0</v>
      </c>
      <c r="V67" s="143"/>
      <c r="W67" s="143"/>
      <c r="X67" s="205">
        <f t="shared" si="6"/>
        <v>0</v>
      </c>
      <c r="Y67" s="37"/>
      <c r="Z67" s="195"/>
      <c r="AA67" s="143"/>
      <c r="AB67" s="352">
        <f t="shared" si="7"/>
        <v>0</v>
      </c>
      <c r="AC67" s="195"/>
      <c r="AD67" s="195"/>
      <c r="AE67" s="143"/>
      <c r="AF67" s="172">
        <f t="shared" si="8"/>
        <v>0</v>
      </c>
      <c r="AG67" s="143"/>
      <c r="AH67" s="143"/>
      <c r="AI67" s="325"/>
      <c r="AJ67" s="325"/>
      <c r="AK67" s="405">
        <f t="shared" si="9"/>
        <v>0</v>
      </c>
      <c r="AL67" s="143"/>
      <c r="AM67" s="143"/>
      <c r="AN67" s="325"/>
      <c r="AO67" s="325"/>
      <c r="AP67" s="173">
        <f t="shared" si="10"/>
        <v>0</v>
      </c>
      <c r="AQ67" s="176">
        <f t="shared" si="11"/>
        <v>0</v>
      </c>
    </row>
    <row r="68" spans="1:43" x14ac:dyDescent="0.3">
      <c r="A68" s="87">
        <v>56</v>
      </c>
      <c r="B68" s="79" t="s">
        <v>53</v>
      </c>
      <c r="C68" s="80" t="s">
        <v>12</v>
      </c>
      <c r="D68" s="143"/>
      <c r="E68" s="143"/>
      <c r="F68" s="37"/>
      <c r="G68" s="143"/>
      <c r="H68" s="143"/>
      <c r="I68" s="143"/>
      <c r="J68" s="37">
        <f t="shared" si="0"/>
        <v>0</v>
      </c>
      <c r="K68" s="37">
        <f t="shared" si="1"/>
        <v>0</v>
      </c>
      <c r="L68" s="427">
        <f t="shared" si="2"/>
        <v>0</v>
      </c>
      <c r="M68" s="143"/>
      <c r="N68" s="143"/>
      <c r="O68" s="37"/>
      <c r="P68" s="143"/>
      <c r="Q68" s="143"/>
      <c r="R68" s="143"/>
      <c r="S68" s="37">
        <f t="shared" si="3"/>
        <v>0</v>
      </c>
      <c r="T68" s="37">
        <f t="shared" si="4"/>
        <v>0</v>
      </c>
      <c r="U68" s="171">
        <f t="shared" si="5"/>
        <v>0</v>
      </c>
      <c r="V68" s="143"/>
      <c r="W68" s="143"/>
      <c r="X68" s="205">
        <f t="shared" si="6"/>
        <v>0</v>
      </c>
      <c r="Y68" s="37"/>
      <c r="Z68" s="195"/>
      <c r="AA68" s="143"/>
      <c r="AB68" s="352">
        <f t="shared" si="7"/>
        <v>0</v>
      </c>
      <c r="AC68" s="195"/>
      <c r="AD68" s="195"/>
      <c r="AE68" s="143"/>
      <c r="AF68" s="172">
        <f t="shared" si="8"/>
        <v>0</v>
      </c>
      <c r="AG68" s="143"/>
      <c r="AH68" s="143"/>
      <c r="AI68" s="325"/>
      <c r="AJ68" s="325"/>
      <c r="AK68" s="405">
        <f t="shared" si="9"/>
        <v>0</v>
      </c>
      <c r="AL68" s="143"/>
      <c r="AM68" s="143"/>
      <c r="AN68" s="325"/>
      <c r="AO68" s="325"/>
      <c r="AP68" s="173">
        <f t="shared" si="10"/>
        <v>0</v>
      </c>
      <c r="AQ68" s="176">
        <f t="shared" si="11"/>
        <v>0</v>
      </c>
    </row>
    <row r="69" spans="1:43" x14ac:dyDescent="0.3">
      <c r="A69" s="87">
        <v>57</v>
      </c>
      <c r="B69" s="77" t="s">
        <v>54</v>
      </c>
      <c r="C69" s="78" t="s">
        <v>12</v>
      </c>
      <c r="D69" s="143"/>
      <c r="E69" s="143"/>
      <c r="F69" s="37"/>
      <c r="G69" s="143"/>
      <c r="H69" s="143"/>
      <c r="I69" s="143"/>
      <c r="J69" s="37">
        <f t="shared" si="0"/>
        <v>0</v>
      </c>
      <c r="K69" s="37">
        <f t="shared" si="1"/>
        <v>0</v>
      </c>
      <c r="L69" s="427">
        <f t="shared" si="2"/>
        <v>0</v>
      </c>
      <c r="M69" s="143"/>
      <c r="N69" s="143"/>
      <c r="O69" s="37"/>
      <c r="P69" s="143"/>
      <c r="Q69" s="143"/>
      <c r="R69" s="143"/>
      <c r="S69" s="37">
        <f t="shared" si="3"/>
        <v>0</v>
      </c>
      <c r="T69" s="37">
        <f t="shared" si="4"/>
        <v>0</v>
      </c>
      <c r="U69" s="171">
        <f t="shared" si="5"/>
        <v>0</v>
      </c>
      <c r="V69" s="143"/>
      <c r="W69" s="143"/>
      <c r="X69" s="205">
        <f t="shared" si="6"/>
        <v>0</v>
      </c>
      <c r="Y69" s="37"/>
      <c r="Z69" s="195"/>
      <c r="AA69" s="143"/>
      <c r="AB69" s="352">
        <f t="shared" si="7"/>
        <v>0</v>
      </c>
      <c r="AC69" s="195"/>
      <c r="AD69" s="195"/>
      <c r="AE69" s="143"/>
      <c r="AF69" s="172">
        <f t="shared" si="8"/>
        <v>0</v>
      </c>
      <c r="AG69" s="143"/>
      <c r="AH69" s="143"/>
      <c r="AI69" s="325"/>
      <c r="AJ69" s="325"/>
      <c r="AK69" s="405">
        <f t="shared" si="9"/>
        <v>0</v>
      </c>
      <c r="AL69" s="143"/>
      <c r="AM69" s="143"/>
      <c r="AN69" s="325"/>
      <c r="AO69" s="325"/>
      <c r="AP69" s="173">
        <f t="shared" si="10"/>
        <v>0</v>
      </c>
      <c r="AQ69" s="176">
        <f t="shared" si="11"/>
        <v>0</v>
      </c>
    </row>
    <row r="70" spans="1:43" x14ac:dyDescent="0.3">
      <c r="A70" s="87">
        <v>58</v>
      </c>
      <c r="B70" s="77" t="s">
        <v>55</v>
      </c>
      <c r="C70" s="78" t="s">
        <v>12</v>
      </c>
      <c r="D70" s="143"/>
      <c r="E70" s="143"/>
      <c r="F70" s="37"/>
      <c r="G70" s="143"/>
      <c r="H70" s="143"/>
      <c r="I70" s="143"/>
      <c r="J70" s="37">
        <f t="shared" si="0"/>
        <v>0</v>
      </c>
      <c r="K70" s="37">
        <f t="shared" si="1"/>
        <v>0</v>
      </c>
      <c r="L70" s="427">
        <f t="shared" si="2"/>
        <v>0</v>
      </c>
      <c r="M70" s="143"/>
      <c r="N70" s="143"/>
      <c r="O70" s="37"/>
      <c r="P70" s="143"/>
      <c r="Q70" s="143"/>
      <c r="R70" s="143"/>
      <c r="S70" s="37">
        <f t="shared" si="3"/>
        <v>0</v>
      </c>
      <c r="T70" s="37">
        <f t="shared" si="4"/>
        <v>0</v>
      </c>
      <c r="U70" s="171">
        <f t="shared" si="5"/>
        <v>0</v>
      </c>
      <c r="V70" s="143"/>
      <c r="W70" s="143"/>
      <c r="X70" s="205">
        <f t="shared" si="6"/>
        <v>0</v>
      </c>
      <c r="Y70" s="37"/>
      <c r="Z70" s="195"/>
      <c r="AA70" s="143"/>
      <c r="AB70" s="352">
        <f t="shared" si="7"/>
        <v>0</v>
      </c>
      <c r="AC70" s="195"/>
      <c r="AD70" s="195"/>
      <c r="AE70" s="143"/>
      <c r="AF70" s="172">
        <f t="shared" si="8"/>
        <v>0</v>
      </c>
      <c r="AG70" s="143"/>
      <c r="AH70" s="143"/>
      <c r="AI70" s="325"/>
      <c r="AJ70" s="325"/>
      <c r="AK70" s="405">
        <f t="shared" si="9"/>
        <v>0</v>
      </c>
      <c r="AL70" s="143"/>
      <c r="AM70" s="143"/>
      <c r="AN70" s="325"/>
      <c r="AO70" s="325"/>
      <c r="AP70" s="173">
        <f t="shared" si="10"/>
        <v>0</v>
      </c>
      <c r="AQ70" s="176">
        <f t="shared" si="11"/>
        <v>0</v>
      </c>
    </row>
    <row r="71" spans="1:43" x14ac:dyDescent="0.3">
      <c r="A71" s="87">
        <v>59</v>
      </c>
      <c r="B71" s="77" t="s">
        <v>56</v>
      </c>
      <c r="C71" s="78" t="s">
        <v>12</v>
      </c>
      <c r="D71" s="143"/>
      <c r="E71" s="143"/>
      <c r="F71" s="37"/>
      <c r="G71" s="143"/>
      <c r="H71" s="143"/>
      <c r="I71" s="143"/>
      <c r="J71" s="37">
        <f t="shared" si="0"/>
        <v>0</v>
      </c>
      <c r="K71" s="37">
        <f t="shared" si="1"/>
        <v>0</v>
      </c>
      <c r="L71" s="427">
        <f t="shared" si="2"/>
        <v>0</v>
      </c>
      <c r="M71" s="143"/>
      <c r="N71" s="143"/>
      <c r="O71" s="37"/>
      <c r="P71" s="143"/>
      <c r="Q71" s="143"/>
      <c r="R71" s="143"/>
      <c r="S71" s="37">
        <f t="shared" si="3"/>
        <v>0</v>
      </c>
      <c r="T71" s="37">
        <f t="shared" si="4"/>
        <v>0</v>
      </c>
      <c r="U71" s="171">
        <f t="shared" si="5"/>
        <v>0</v>
      </c>
      <c r="V71" s="143"/>
      <c r="W71" s="143"/>
      <c r="X71" s="205">
        <f t="shared" si="6"/>
        <v>0</v>
      </c>
      <c r="Y71" s="37"/>
      <c r="Z71" s="195"/>
      <c r="AA71" s="143"/>
      <c r="AB71" s="352">
        <f t="shared" si="7"/>
        <v>0</v>
      </c>
      <c r="AC71" s="195"/>
      <c r="AD71" s="195"/>
      <c r="AE71" s="143"/>
      <c r="AF71" s="172">
        <f t="shared" si="8"/>
        <v>0</v>
      </c>
      <c r="AG71" s="143"/>
      <c r="AH71" s="143"/>
      <c r="AI71" s="325"/>
      <c r="AJ71" s="325"/>
      <c r="AK71" s="405">
        <f t="shared" si="9"/>
        <v>0</v>
      </c>
      <c r="AL71" s="143"/>
      <c r="AM71" s="143"/>
      <c r="AN71" s="325"/>
      <c r="AO71" s="325"/>
      <c r="AP71" s="173">
        <f t="shared" si="10"/>
        <v>0</v>
      </c>
      <c r="AQ71" s="176">
        <f t="shared" si="11"/>
        <v>0</v>
      </c>
    </row>
    <row r="72" spans="1:43" x14ac:dyDescent="0.3">
      <c r="A72" s="87">
        <v>60</v>
      </c>
      <c r="B72" s="81" t="s">
        <v>108</v>
      </c>
      <c r="C72" s="88" t="s">
        <v>12</v>
      </c>
      <c r="D72" s="143"/>
      <c r="E72" s="143"/>
      <c r="F72" s="37"/>
      <c r="G72" s="143"/>
      <c r="H72" s="143"/>
      <c r="I72" s="143"/>
      <c r="J72" s="37">
        <f t="shared" ref="J72:J135" si="12">(D72+G72+H72+I72)*$J$5</f>
        <v>0</v>
      </c>
      <c r="K72" s="37">
        <f t="shared" ref="K72:K135" si="13">(E72+G72+H72+I72)*$K$5</f>
        <v>0</v>
      </c>
      <c r="L72" s="427">
        <f t="shared" ref="L72:L135" si="14">K72+J72</f>
        <v>0</v>
      </c>
      <c r="M72" s="143"/>
      <c r="N72" s="143"/>
      <c r="O72" s="37"/>
      <c r="P72" s="143"/>
      <c r="Q72" s="143"/>
      <c r="R72" s="143"/>
      <c r="S72" s="37">
        <f t="shared" ref="S72:S135" si="15">(M72+P72+Q72+R72)*$S$5</f>
        <v>0</v>
      </c>
      <c r="T72" s="37">
        <f t="shared" ref="T72:T135" si="16">(N72+P72+Q72+R72)*$T$5</f>
        <v>0</v>
      </c>
      <c r="U72" s="171">
        <f t="shared" ref="U72:U135" si="17">T72+S72</f>
        <v>0</v>
      </c>
      <c r="V72" s="143"/>
      <c r="W72" s="143"/>
      <c r="X72" s="205">
        <f t="shared" ref="X72:X135" si="18">(W72+V72)*$X$5</f>
        <v>0</v>
      </c>
      <c r="Y72" s="37"/>
      <c r="Z72" s="195"/>
      <c r="AA72" s="143"/>
      <c r="AB72" s="352">
        <f t="shared" ref="AB72:AB135" si="19">(AA72+Z72+Y72)*$AB$5</f>
        <v>0</v>
      </c>
      <c r="AC72" s="195"/>
      <c r="AD72" s="195"/>
      <c r="AE72" s="143"/>
      <c r="AF72" s="172">
        <f t="shared" ref="AF72:AF135" si="20">(AE72+AD72+AC72)*$AF$5</f>
        <v>0</v>
      </c>
      <c r="AG72" s="143"/>
      <c r="AH72" s="143"/>
      <c r="AI72" s="325"/>
      <c r="AJ72" s="325"/>
      <c r="AK72" s="405">
        <f t="shared" ref="AK72:AK135" si="21">(AJ72+AI72+AH72+AG72)*$AK$5</f>
        <v>0</v>
      </c>
      <c r="AL72" s="143"/>
      <c r="AM72" s="143"/>
      <c r="AN72" s="325"/>
      <c r="AO72" s="325"/>
      <c r="AP72" s="173">
        <f t="shared" ref="AP72:AP135" si="22">(AO72+AN72+AM72+AL72)*$AP$5</f>
        <v>0</v>
      </c>
      <c r="AQ72" s="176">
        <f t="shared" ref="AQ72:AQ135" si="23">AP72+AK72+AF72+AB72+X72+U72+L72</f>
        <v>0</v>
      </c>
    </row>
    <row r="73" spans="1:43" x14ac:dyDescent="0.3">
      <c r="A73" s="59"/>
      <c r="B73" s="260" t="s">
        <v>194</v>
      </c>
      <c r="C73" s="71"/>
      <c r="D73" s="143"/>
      <c r="E73" s="143"/>
      <c r="F73" s="37"/>
      <c r="G73" s="143"/>
      <c r="H73" s="143"/>
      <c r="I73" s="143"/>
      <c r="J73" s="37">
        <f t="shared" si="12"/>
        <v>0</v>
      </c>
      <c r="K73" s="37">
        <f t="shared" si="13"/>
        <v>0</v>
      </c>
      <c r="L73" s="427">
        <f t="shared" si="14"/>
        <v>0</v>
      </c>
      <c r="M73" s="143"/>
      <c r="N73" s="143"/>
      <c r="O73" s="37"/>
      <c r="P73" s="143"/>
      <c r="Q73" s="143"/>
      <c r="R73" s="143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143"/>
      <c r="W73" s="143"/>
      <c r="X73" s="205">
        <f t="shared" si="18"/>
        <v>0</v>
      </c>
      <c r="Y73" s="37"/>
      <c r="Z73" s="195"/>
      <c r="AA73" s="143"/>
      <c r="AB73" s="352">
        <f t="shared" si="19"/>
        <v>0</v>
      </c>
      <c r="AC73" s="195"/>
      <c r="AD73" s="195"/>
      <c r="AE73" s="143"/>
      <c r="AF73" s="172">
        <f t="shared" si="20"/>
        <v>0</v>
      </c>
      <c r="AG73" s="143"/>
      <c r="AH73" s="143"/>
      <c r="AI73" s="325"/>
      <c r="AJ73" s="325"/>
      <c r="AK73" s="405">
        <f t="shared" si="21"/>
        <v>0</v>
      </c>
      <c r="AL73" s="143"/>
      <c r="AM73" s="143"/>
      <c r="AN73" s="325"/>
      <c r="AO73" s="325"/>
      <c r="AP73" s="173">
        <f t="shared" si="22"/>
        <v>0</v>
      </c>
      <c r="AQ73" s="176">
        <f t="shared" si="23"/>
        <v>0</v>
      </c>
    </row>
    <row r="74" spans="1:43" x14ac:dyDescent="0.3">
      <c r="A74" s="59">
        <v>61</v>
      </c>
      <c r="B74" s="77" t="s">
        <v>57</v>
      </c>
      <c r="C74" s="78" t="s">
        <v>12</v>
      </c>
      <c r="D74" s="143"/>
      <c r="E74" s="143"/>
      <c r="F74" s="37"/>
      <c r="G74" s="143"/>
      <c r="H74" s="440">
        <v>5.0000000000000001E-4</v>
      </c>
      <c r="I74" s="143"/>
      <c r="J74" s="37">
        <f t="shared" si="12"/>
        <v>5.0000000000000001E-4</v>
      </c>
      <c r="K74" s="37">
        <f t="shared" si="13"/>
        <v>0</v>
      </c>
      <c r="L74" s="427">
        <f t="shared" si="14"/>
        <v>5.0000000000000001E-4</v>
      </c>
      <c r="M74" s="143"/>
      <c r="N74" s="143"/>
      <c r="O74" s="37"/>
      <c r="P74" s="143"/>
      <c r="Q74" s="440">
        <v>5.0000000000000001E-4</v>
      </c>
      <c r="R74" s="143"/>
      <c r="S74" s="37">
        <f t="shared" si="15"/>
        <v>5.0000000000000001E-4</v>
      </c>
      <c r="T74" s="37">
        <f t="shared" si="16"/>
        <v>0</v>
      </c>
      <c r="U74" s="171">
        <f t="shared" si="17"/>
        <v>5.0000000000000001E-4</v>
      </c>
      <c r="V74" s="143"/>
      <c r="W74" s="397">
        <v>1E-3</v>
      </c>
      <c r="X74" s="205">
        <f t="shared" si="18"/>
        <v>1E-3</v>
      </c>
      <c r="Y74" s="37"/>
      <c r="Z74" s="195"/>
      <c r="AA74" s="143"/>
      <c r="AB74" s="352">
        <f t="shared" si="19"/>
        <v>0</v>
      </c>
      <c r="AC74" s="195"/>
      <c r="AD74" s="395">
        <v>1E-3</v>
      </c>
      <c r="AE74" s="143"/>
      <c r="AF74" s="172">
        <f t="shared" si="20"/>
        <v>1E-3</v>
      </c>
      <c r="AG74" s="143"/>
      <c r="AH74" s="143"/>
      <c r="AI74" s="419">
        <v>5.0000000000000001E-4</v>
      </c>
      <c r="AJ74" s="325"/>
      <c r="AK74" s="405">
        <f t="shared" si="21"/>
        <v>5.0000000000000001E-4</v>
      </c>
      <c r="AL74" s="143"/>
      <c r="AM74" s="143"/>
      <c r="AN74" s="419">
        <v>5.0000000000000001E-4</v>
      </c>
      <c r="AO74" s="325"/>
      <c r="AP74" s="173">
        <f t="shared" si="22"/>
        <v>0</v>
      </c>
      <c r="AQ74" s="176">
        <f t="shared" si="23"/>
        <v>3.5000000000000001E-3</v>
      </c>
    </row>
    <row r="75" spans="1:43" x14ac:dyDescent="0.3">
      <c r="A75" s="59">
        <v>62</v>
      </c>
      <c r="B75" s="77" t="s">
        <v>58</v>
      </c>
      <c r="C75" s="78" t="s">
        <v>12</v>
      </c>
      <c r="D75" s="143"/>
      <c r="E75" s="143"/>
      <c r="F75" s="37"/>
      <c r="G75" s="143"/>
      <c r="H75" s="143"/>
      <c r="I75" s="143"/>
      <c r="J75" s="37">
        <f t="shared" si="12"/>
        <v>0</v>
      </c>
      <c r="K75" s="37">
        <f t="shared" si="13"/>
        <v>0</v>
      </c>
      <c r="L75" s="427">
        <f t="shared" si="14"/>
        <v>0</v>
      </c>
      <c r="M75" s="143"/>
      <c r="N75" s="143"/>
      <c r="O75" s="37"/>
      <c r="P75" s="143"/>
      <c r="Q75" s="143"/>
      <c r="R75" s="143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143"/>
      <c r="W75" s="143"/>
      <c r="X75" s="205">
        <f t="shared" si="18"/>
        <v>0</v>
      </c>
      <c r="Y75" s="37"/>
      <c r="Z75" s="195"/>
      <c r="AA75" s="143"/>
      <c r="AB75" s="352">
        <f t="shared" si="19"/>
        <v>0</v>
      </c>
      <c r="AC75" s="195"/>
      <c r="AD75" s="195"/>
      <c r="AE75" s="143"/>
      <c r="AF75" s="172">
        <f t="shared" si="20"/>
        <v>0</v>
      </c>
      <c r="AG75" s="143"/>
      <c r="AH75" s="143"/>
      <c r="AI75" s="325"/>
      <c r="AJ75" s="325"/>
      <c r="AK75" s="405">
        <f t="shared" si="21"/>
        <v>0</v>
      </c>
      <c r="AL75" s="143"/>
      <c r="AM75" s="143"/>
      <c r="AN75" s="325"/>
      <c r="AO75" s="325"/>
      <c r="AP75" s="173">
        <f t="shared" si="22"/>
        <v>0</v>
      </c>
      <c r="AQ75" s="176">
        <f t="shared" si="23"/>
        <v>0</v>
      </c>
    </row>
    <row r="76" spans="1:43" x14ac:dyDescent="0.3">
      <c r="A76" s="59">
        <v>63</v>
      </c>
      <c r="B76" s="77" t="s">
        <v>59</v>
      </c>
      <c r="C76" s="78" t="s">
        <v>12</v>
      </c>
      <c r="D76" s="143"/>
      <c r="E76" s="143"/>
      <c r="F76" s="37"/>
      <c r="G76" s="143"/>
      <c r="H76" s="143"/>
      <c r="I76" s="143"/>
      <c r="J76" s="37">
        <f t="shared" si="12"/>
        <v>0</v>
      </c>
      <c r="K76" s="37">
        <f t="shared" si="13"/>
        <v>0</v>
      </c>
      <c r="L76" s="427">
        <f t="shared" si="14"/>
        <v>0</v>
      </c>
      <c r="M76" s="143"/>
      <c r="N76" s="143"/>
      <c r="O76" s="37"/>
      <c r="P76" s="143"/>
      <c r="Q76" s="143"/>
      <c r="R76" s="143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143"/>
      <c r="W76" s="143"/>
      <c r="X76" s="205">
        <f t="shared" si="18"/>
        <v>0</v>
      </c>
      <c r="Y76" s="37"/>
      <c r="Z76" s="395">
        <v>2.4E-2</v>
      </c>
      <c r="AA76" s="143"/>
      <c r="AB76" s="352">
        <f t="shared" si="19"/>
        <v>2.4E-2</v>
      </c>
      <c r="AC76" s="195"/>
      <c r="AD76" s="195"/>
      <c r="AE76" s="143"/>
      <c r="AF76" s="172">
        <f t="shared" si="20"/>
        <v>0</v>
      </c>
      <c r="AG76" s="143"/>
      <c r="AH76" s="143"/>
      <c r="AI76" s="325"/>
      <c r="AJ76" s="325"/>
      <c r="AK76" s="405">
        <f t="shared" si="21"/>
        <v>0</v>
      </c>
      <c r="AL76" s="143"/>
      <c r="AM76" s="143"/>
      <c r="AN76" s="325"/>
      <c r="AO76" s="325"/>
      <c r="AP76" s="173">
        <f t="shared" si="22"/>
        <v>0</v>
      </c>
      <c r="AQ76" s="176">
        <f t="shared" si="23"/>
        <v>2.4E-2</v>
      </c>
    </row>
    <row r="77" spans="1:43" x14ac:dyDescent="0.3">
      <c r="A77" s="59">
        <v>64</v>
      </c>
      <c r="B77" s="77" t="s">
        <v>60</v>
      </c>
      <c r="C77" s="78" t="s">
        <v>12</v>
      </c>
      <c r="D77" s="143"/>
      <c r="E77" s="143"/>
      <c r="F77" s="37"/>
      <c r="G77" s="143"/>
      <c r="H77" s="143"/>
      <c r="I77" s="143"/>
      <c r="J77" s="37">
        <f t="shared" si="12"/>
        <v>0</v>
      </c>
      <c r="K77" s="37">
        <f t="shared" si="13"/>
        <v>0</v>
      </c>
      <c r="L77" s="427">
        <f t="shared" si="14"/>
        <v>0</v>
      </c>
      <c r="M77" s="143"/>
      <c r="N77" s="143"/>
      <c r="O77" s="37"/>
      <c r="P77" s="143"/>
      <c r="Q77" s="143"/>
      <c r="R77" s="143"/>
      <c r="S77" s="37">
        <f t="shared" si="15"/>
        <v>0</v>
      </c>
      <c r="T77" s="37">
        <f t="shared" si="16"/>
        <v>0</v>
      </c>
      <c r="U77" s="171">
        <f t="shared" si="17"/>
        <v>0</v>
      </c>
      <c r="V77" s="143"/>
      <c r="W77" s="143"/>
      <c r="X77" s="205">
        <f t="shared" si="18"/>
        <v>0</v>
      </c>
      <c r="Y77" s="37"/>
      <c r="Z77" s="195"/>
      <c r="AA77" s="143"/>
      <c r="AB77" s="352">
        <f t="shared" si="19"/>
        <v>0</v>
      </c>
      <c r="AC77" s="195"/>
      <c r="AD77" s="195"/>
      <c r="AE77" s="143"/>
      <c r="AF77" s="172">
        <f t="shared" si="20"/>
        <v>0</v>
      </c>
      <c r="AG77" s="143"/>
      <c r="AH77" s="143"/>
      <c r="AI77" s="325"/>
      <c r="AJ77" s="325"/>
      <c r="AK77" s="405">
        <f t="shared" si="21"/>
        <v>0</v>
      </c>
      <c r="AL77" s="143"/>
      <c r="AM77" s="143"/>
      <c r="AN77" s="325"/>
      <c r="AO77" s="325"/>
      <c r="AP77" s="173">
        <f t="shared" si="22"/>
        <v>0</v>
      </c>
      <c r="AQ77" s="176">
        <f t="shared" si="23"/>
        <v>0</v>
      </c>
    </row>
    <row r="78" spans="1:43" x14ac:dyDescent="0.3">
      <c r="A78" s="59">
        <v>65</v>
      </c>
      <c r="B78" s="77" t="s">
        <v>191</v>
      </c>
      <c r="C78" s="78" t="s">
        <v>12</v>
      </c>
      <c r="D78" s="143"/>
      <c r="E78" s="143"/>
      <c r="F78" s="37"/>
      <c r="G78" s="143"/>
      <c r="H78" s="143"/>
      <c r="I78" s="143"/>
      <c r="J78" s="37">
        <f t="shared" si="12"/>
        <v>0</v>
      </c>
      <c r="K78" s="37">
        <f t="shared" si="13"/>
        <v>0</v>
      </c>
      <c r="L78" s="427">
        <f t="shared" si="14"/>
        <v>0</v>
      </c>
      <c r="M78" s="143"/>
      <c r="N78" s="143"/>
      <c r="O78" s="37"/>
      <c r="P78" s="143"/>
      <c r="Q78" s="143"/>
      <c r="R78" s="143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143"/>
      <c r="W78" s="143"/>
      <c r="X78" s="205">
        <f t="shared" si="18"/>
        <v>0</v>
      </c>
      <c r="Y78" s="37"/>
      <c r="Z78" s="195"/>
      <c r="AA78" s="143"/>
      <c r="AB78" s="352">
        <f t="shared" si="19"/>
        <v>0</v>
      </c>
      <c r="AC78" s="195"/>
      <c r="AD78" s="195"/>
      <c r="AE78" s="143"/>
      <c r="AF78" s="172">
        <f t="shared" si="20"/>
        <v>0</v>
      </c>
      <c r="AG78" s="143"/>
      <c r="AH78" s="143"/>
      <c r="AI78" s="325"/>
      <c r="AJ78" s="325"/>
      <c r="AK78" s="405">
        <f t="shared" si="21"/>
        <v>0</v>
      </c>
      <c r="AL78" s="143"/>
      <c r="AM78" s="143"/>
      <c r="AN78" s="325"/>
      <c r="AO78" s="325"/>
      <c r="AP78" s="173">
        <f t="shared" si="22"/>
        <v>0</v>
      </c>
      <c r="AQ78" s="176">
        <f t="shared" si="23"/>
        <v>0</v>
      </c>
    </row>
    <row r="79" spans="1:43" x14ac:dyDescent="0.3">
      <c r="A79" s="59"/>
      <c r="B79" s="260" t="s">
        <v>192</v>
      </c>
      <c r="C79" s="71"/>
      <c r="D79" s="143"/>
      <c r="E79" s="143"/>
      <c r="F79" s="37"/>
      <c r="G79" s="143"/>
      <c r="H79" s="143"/>
      <c r="I79" s="143"/>
      <c r="J79" s="37">
        <f t="shared" si="12"/>
        <v>0</v>
      </c>
      <c r="K79" s="37">
        <f t="shared" si="13"/>
        <v>0</v>
      </c>
      <c r="L79" s="427">
        <f t="shared" si="14"/>
        <v>0</v>
      </c>
      <c r="M79" s="143"/>
      <c r="N79" s="143"/>
      <c r="O79" s="37"/>
      <c r="P79" s="143"/>
      <c r="Q79" s="143"/>
      <c r="R79" s="143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143"/>
      <c r="W79" s="143"/>
      <c r="X79" s="205">
        <f t="shared" si="18"/>
        <v>0</v>
      </c>
      <c r="Y79" s="37"/>
      <c r="Z79" s="195"/>
      <c r="AA79" s="143"/>
      <c r="AB79" s="352">
        <f t="shared" si="19"/>
        <v>0</v>
      </c>
      <c r="AC79" s="195"/>
      <c r="AD79" s="195"/>
      <c r="AE79" s="143"/>
      <c r="AF79" s="172">
        <f t="shared" si="20"/>
        <v>0</v>
      </c>
      <c r="AG79" s="143"/>
      <c r="AH79" s="143"/>
      <c r="AI79" s="325"/>
      <c r="AJ79" s="325"/>
      <c r="AK79" s="405">
        <f t="shared" si="21"/>
        <v>0</v>
      </c>
      <c r="AL79" s="143"/>
      <c r="AM79" s="143"/>
      <c r="AN79" s="325"/>
      <c r="AO79" s="325"/>
      <c r="AP79" s="173">
        <f t="shared" si="22"/>
        <v>0</v>
      </c>
      <c r="AQ79" s="176">
        <f t="shared" si="23"/>
        <v>0</v>
      </c>
    </row>
    <row r="80" spans="1:43" x14ac:dyDescent="0.3">
      <c r="A80" s="59">
        <v>66</v>
      </c>
      <c r="B80" s="79" t="s">
        <v>66</v>
      </c>
      <c r="C80" s="80" t="s">
        <v>12</v>
      </c>
      <c r="D80" s="143"/>
      <c r="E80" s="143"/>
      <c r="F80" s="37"/>
      <c r="G80" s="143"/>
      <c r="H80" s="143"/>
      <c r="I80" s="143"/>
      <c r="J80" s="37">
        <f t="shared" si="12"/>
        <v>0</v>
      </c>
      <c r="K80" s="37">
        <f t="shared" si="13"/>
        <v>0</v>
      </c>
      <c r="L80" s="427">
        <f t="shared" si="14"/>
        <v>0</v>
      </c>
      <c r="M80" s="143"/>
      <c r="N80" s="143"/>
      <c r="O80" s="37"/>
      <c r="P80" s="143"/>
      <c r="Q80" s="143"/>
      <c r="R80" s="143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143"/>
      <c r="W80" s="143"/>
      <c r="X80" s="205">
        <f t="shared" si="18"/>
        <v>0</v>
      </c>
      <c r="Y80" s="37"/>
      <c r="Z80" s="195"/>
      <c r="AA80" s="143"/>
      <c r="AB80" s="352">
        <f t="shared" si="19"/>
        <v>0</v>
      </c>
      <c r="AC80" s="195"/>
      <c r="AD80" s="195"/>
      <c r="AE80" s="143"/>
      <c r="AF80" s="172">
        <f t="shared" si="20"/>
        <v>0</v>
      </c>
      <c r="AG80" s="143"/>
      <c r="AH80" s="143"/>
      <c r="AI80" s="325"/>
      <c r="AJ80" s="325"/>
      <c r="AK80" s="405">
        <f t="shared" si="21"/>
        <v>0</v>
      </c>
      <c r="AL80" s="143"/>
      <c r="AM80" s="143"/>
      <c r="AN80" s="325"/>
      <c r="AO80" s="325"/>
      <c r="AP80" s="173">
        <f t="shared" si="22"/>
        <v>0</v>
      </c>
      <c r="AQ80" s="176">
        <f t="shared" si="23"/>
        <v>0</v>
      </c>
    </row>
    <row r="81" spans="1:43" x14ac:dyDescent="0.3">
      <c r="A81" s="59">
        <v>67</v>
      </c>
      <c r="B81" s="79" t="s">
        <v>67</v>
      </c>
      <c r="C81" s="80" t="s">
        <v>12</v>
      </c>
      <c r="D81" s="143"/>
      <c r="E81" s="143"/>
      <c r="F81" s="37"/>
      <c r="G81" s="143"/>
      <c r="H81" s="143"/>
      <c r="I81" s="143"/>
      <c r="J81" s="37">
        <f t="shared" si="12"/>
        <v>0</v>
      </c>
      <c r="K81" s="37">
        <f t="shared" si="13"/>
        <v>0</v>
      </c>
      <c r="L81" s="427">
        <f t="shared" si="14"/>
        <v>0</v>
      </c>
      <c r="M81" s="143"/>
      <c r="N81" s="143"/>
      <c r="O81" s="37"/>
      <c r="P81" s="143"/>
      <c r="Q81" s="143"/>
      <c r="R81" s="143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143"/>
      <c r="W81" s="143"/>
      <c r="X81" s="205">
        <f t="shared" si="18"/>
        <v>0</v>
      </c>
      <c r="Y81" s="37"/>
      <c r="Z81" s="195"/>
      <c r="AA81" s="143"/>
      <c r="AB81" s="352">
        <f t="shared" si="19"/>
        <v>0</v>
      </c>
      <c r="AC81" s="195"/>
      <c r="AD81" s="195"/>
      <c r="AE81" s="143"/>
      <c r="AF81" s="172">
        <f t="shared" si="20"/>
        <v>0</v>
      </c>
      <c r="AG81" s="143"/>
      <c r="AH81" s="143"/>
      <c r="AI81" s="325"/>
      <c r="AJ81" s="325"/>
      <c r="AK81" s="405">
        <f t="shared" si="21"/>
        <v>0</v>
      </c>
      <c r="AL81" s="143"/>
      <c r="AM81" s="143"/>
      <c r="AN81" s="325"/>
      <c r="AO81" s="325"/>
      <c r="AP81" s="173">
        <f t="shared" si="22"/>
        <v>0</v>
      </c>
      <c r="AQ81" s="176">
        <f t="shared" si="23"/>
        <v>0</v>
      </c>
    </row>
    <row r="82" spans="1:43" x14ac:dyDescent="0.3">
      <c r="A82" s="59">
        <v>68</v>
      </c>
      <c r="B82" s="79" t="s">
        <v>68</v>
      </c>
      <c r="C82" s="80" t="s">
        <v>12</v>
      </c>
      <c r="D82" s="143"/>
      <c r="E82" s="143"/>
      <c r="F82" s="37"/>
      <c r="G82" s="143"/>
      <c r="H82" s="143"/>
      <c r="I82" s="143"/>
      <c r="J82" s="37">
        <f t="shared" si="12"/>
        <v>0</v>
      </c>
      <c r="K82" s="37">
        <f t="shared" si="13"/>
        <v>0</v>
      </c>
      <c r="L82" s="427">
        <f t="shared" si="14"/>
        <v>0</v>
      </c>
      <c r="M82" s="143"/>
      <c r="N82" s="143"/>
      <c r="O82" s="37"/>
      <c r="P82" s="143"/>
      <c r="Q82" s="143"/>
      <c r="R82" s="143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143"/>
      <c r="W82" s="143"/>
      <c r="X82" s="205">
        <f t="shared" si="18"/>
        <v>0</v>
      </c>
      <c r="Y82" s="37"/>
      <c r="Z82" s="195"/>
      <c r="AA82" s="143"/>
      <c r="AB82" s="352">
        <f t="shared" si="19"/>
        <v>0</v>
      </c>
      <c r="AC82" s="195"/>
      <c r="AD82" s="195"/>
      <c r="AE82" s="143"/>
      <c r="AF82" s="172">
        <f t="shared" si="20"/>
        <v>0</v>
      </c>
      <c r="AG82" s="143"/>
      <c r="AH82" s="143"/>
      <c r="AI82" s="325"/>
      <c r="AJ82" s="325"/>
      <c r="AK82" s="405">
        <f t="shared" si="21"/>
        <v>0</v>
      </c>
      <c r="AL82" s="143"/>
      <c r="AM82" s="143"/>
      <c r="AN82" s="325"/>
      <c r="AO82" s="325"/>
      <c r="AP82" s="173">
        <f t="shared" si="22"/>
        <v>0</v>
      </c>
      <c r="AQ82" s="176">
        <f t="shared" si="23"/>
        <v>0</v>
      </c>
    </row>
    <row r="83" spans="1:43" x14ac:dyDescent="0.3">
      <c r="A83" s="59">
        <v>69</v>
      </c>
      <c r="B83" s="77" t="s">
        <v>69</v>
      </c>
      <c r="C83" s="78" t="s">
        <v>12</v>
      </c>
      <c r="D83" s="143"/>
      <c r="E83" s="143"/>
      <c r="F83" s="37"/>
      <c r="G83" s="143"/>
      <c r="H83" s="143"/>
      <c r="I83" s="143"/>
      <c r="J83" s="37">
        <f t="shared" si="12"/>
        <v>0</v>
      </c>
      <c r="K83" s="37">
        <f t="shared" si="13"/>
        <v>0</v>
      </c>
      <c r="L83" s="427">
        <f t="shared" si="14"/>
        <v>0</v>
      </c>
      <c r="M83" s="143"/>
      <c r="N83" s="143"/>
      <c r="O83" s="37"/>
      <c r="P83" s="143"/>
      <c r="Q83" s="143"/>
      <c r="R83" s="143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143"/>
      <c r="W83" s="143"/>
      <c r="X83" s="205">
        <f t="shared" si="18"/>
        <v>0</v>
      </c>
      <c r="Y83" s="37"/>
      <c r="Z83" s="195"/>
      <c r="AA83" s="143"/>
      <c r="AB83" s="352">
        <f t="shared" si="19"/>
        <v>0</v>
      </c>
      <c r="AC83" s="195"/>
      <c r="AD83" s="195"/>
      <c r="AE83" s="143"/>
      <c r="AF83" s="172">
        <f t="shared" si="20"/>
        <v>0</v>
      </c>
      <c r="AG83" s="143"/>
      <c r="AH83" s="143"/>
      <c r="AI83" s="325"/>
      <c r="AJ83" s="325"/>
      <c r="AK83" s="405">
        <f t="shared" si="21"/>
        <v>0</v>
      </c>
      <c r="AL83" s="143"/>
      <c r="AM83" s="143"/>
      <c r="AN83" s="325"/>
      <c r="AO83" s="325"/>
      <c r="AP83" s="173">
        <f t="shared" si="22"/>
        <v>0</v>
      </c>
      <c r="AQ83" s="176">
        <f t="shared" si="23"/>
        <v>0</v>
      </c>
    </row>
    <row r="84" spans="1:43" x14ac:dyDescent="0.3">
      <c r="A84" s="59">
        <v>70</v>
      </c>
      <c r="B84" s="77" t="s">
        <v>70</v>
      </c>
      <c r="C84" s="78" t="s">
        <v>12</v>
      </c>
      <c r="D84" s="143"/>
      <c r="E84" s="143"/>
      <c r="F84" s="37"/>
      <c r="G84" s="143"/>
      <c r="H84" s="440">
        <v>5.0000000000000001E-3</v>
      </c>
      <c r="I84" s="143"/>
      <c r="J84" s="37">
        <f t="shared" si="12"/>
        <v>5.0000000000000001E-3</v>
      </c>
      <c r="K84" s="37">
        <f t="shared" si="13"/>
        <v>0</v>
      </c>
      <c r="L84" s="427">
        <f t="shared" si="14"/>
        <v>5.0000000000000001E-3</v>
      </c>
      <c r="M84" s="143"/>
      <c r="N84" s="143"/>
      <c r="O84" s="37"/>
      <c r="P84" s="143"/>
      <c r="Q84" s="440">
        <v>5.0000000000000001E-3</v>
      </c>
      <c r="R84" s="143"/>
      <c r="S84" s="37">
        <f t="shared" si="15"/>
        <v>5.0000000000000001E-3</v>
      </c>
      <c r="T84" s="37">
        <f t="shared" si="16"/>
        <v>0</v>
      </c>
      <c r="U84" s="171">
        <f t="shared" si="17"/>
        <v>5.0000000000000001E-3</v>
      </c>
      <c r="V84" s="143"/>
      <c r="W84" s="143"/>
      <c r="X84" s="205">
        <f t="shared" si="18"/>
        <v>0</v>
      </c>
      <c r="Y84" s="37"/>
      <c r="Z84" s="195"/>
      <c r="AA84" s="143"/>
      <c r="AB84" s="352">
        <f t="shared" si="19"/>
        <v>0</v>
      </c>
      <c r="AC84" s="195"/>
      <c r="AD84" s="195"/>
      <c r="AE84" s="143"/>
      <c r="AF84" s="172">
        <f t="shared" si="20"/>
        <v>0</v>
      </c>
      <c r="AG84" s="143"/>
      <c r="AH84" s="143"/>
      <c r="AI84" s="325"/>
      <c r="AJ84" s="325"/>
      <c r="AK84" s="405">
        <f t="shared" si="21"/>
        <v>0</v>
      </c>
      <c r="AL84" s="143"/>
      <c r="AM84" s="143"/>
      <c r="AN84" s="325"/>
      <c r="AO84" s="325"/>
      <c r="AP84" s="173">
        <f t="shared" si="22"/>
        <v>0</v>
      </c>
      <c r="AQ84" s="176">
        <f t="shared" si="23"/>
        <v>0.01</v>
      </c>
    </row>
    <row r="85" spans="1:43" x14ac:dyDescent="0.3">
      <c r="A85" s="59">
        <v>71</v>
      </c>
      <c r="B85" s="84" t="s">
        <v>102</v>
      </c>
      <c r="C85" s="78" t="s">
        <v>12</v>
      </c>
      <c r="D85" s="143"/>
      <c r="E85" s="143"/>
      <c r="F85" s="37"/>
      <c r="G85" s="143"/>
      <c r="H85" s="143"/>
      <c r="I85" s="143"/>
      <c r="J85" s="37">
        <f t="shared" si="12"/>
        <v>0</v>
      </c>
      <c r="K85" s="37">
        <f t="shared" si="13"/>
        <v>0</v>
      </c>
      <c r="L85" s="427">
        <f t="shared" si="14"/>
        <v>0</v>
      </c>
      <c r="M85" s="143"/>
      <c r="N85" s="143"/>
      <c r="O85" s="37"/>
      <c r="P85" s="143"/>
      <c r="Q85" s="143"/>
      <c r="R85" s="143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143"/>
      <c r="W85" s="143"/>
      <c r="X85" s="205">
        <f t="shared" si="18"/>
        <v>0</v>
      </c>
      <c r="Y85" s="37"/>
      <c r="Z85" s="195"/>
      <c r="AA85" s="143"/>
      <c r="AB85" s="352">
        <f t="shared" si="19"/>
        <v>0</v>
      </c>
      <c r="AC85" s="195"/>
      <c r="AD85" s="195"/>
      <c r="AE85" s="143"/>
      <c r="AF85" s="172">
        <f t="shared" si="20"/>
        <v>0</v>
      </c>
      <c r="AG85" s="143"/>
      <c r="AH85" s="143"/>
      <c r="AI85" s="325"/>
      <c r="AJ85" s="325"/>
      <c r="AK85" s="405">
        <f t="shared" si="21"/>
        <v>0</v>
      </c>
      <c r="AL85" s="143"/>
      <c r="AM85" s="143"/>
      <c r="AN85" s="325"/>
      <c r="AO85" s="325"/>
      <c r="AP85" s="173">
        <f t="shared" si="22"/>
        <v>0</v>
      </c>
      <c r="AQ85" s="176">
        <f t="shared" si="23"/>
        <v>0</v>
      </c>
    </row>
    <row r="86" spans="1:43" x14ac:dyDescent="0.3">
      <c r="A86" s="59">
        <v>72</v>
      </c>
      <c r="B86" s="84" t="s">
        <v>110</v>
      </c>
      <c r="C86" s="78" t="s">
        <v>12</v>
      </c>
      <c r="D86" s="143"/>
      <c r="E86" s="143"/>
      <c r="F86" s="37"/>
      <c r="G86" s="143"/>
      <c r="H86" s="143"/>
      <c r="I86" s="143"/>
      <c r="J86" s="37">
        <f t="shared" si="12"/>
        <v>0</v>
      </c>
      <c r="K86" s="37">
        <f t="shared" si="13"/>
        <v>0</v>
      </c>
      <c r="L86" s="427">
        <f t="shared" si="14"/>
        <v>0</v>
      </c>
      <c r="M86" s="143"/>
      <c r="N86" s="143"/>
      <c r="O86" s="37"/>
      <c r="P86" s="143"/>
      <c r="Q86" s="143"/>
      <c r="R86" s="143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143"/>
      <c r="W86" s="143"/>
      <c r="X86" s="205">
        <f t="shared" si="18"/>
        <v>0</v>
      </c>
      <c r="Y86" s="37"/>
      <c r="Z86" s="195"/>
      <c r="AA86" s="143"/>
      <c r="AB86" s="352">
        <f t="shared" si="19"/>
        <v>0</v>
      </c>
      <c r="AC86" s="195"/>
      <c r="AD86" s="195"/>
      <c r="AE86" s="143"/>
      <c r="AF86" s="172">
        <f t="shared" si="20"/>
        <v>0</v>
      </c>
      <c r="AG86" s="143"/>
      <c r="AH86" s="143"/>
      <c r="AI86" s="325"/>
      <c r="AJ86" s="325"/>
      <c r="AK86" s="405">
        <f t="shared" si="21"/>
        <v>0</v>
      </c>
      <c r="AL86" s="143"/>
      <c r="AM86" s="143"/>
      <c r="AN86" s="325"/>
      <c r="AO86" s="325"/>
      <c r="AP86" s="173">
        <f t="shared" si="22"/>
        <v>0</v>
      </c>
      <c r="AQ86" s="176">
        <f t="shared" si="23"/>
        <v>0</v>
      </c>
    </row>
    <row r="87" spans="1:43" x14ac:dyDescent="0.3">
      <c r="A87" s="59">
        <v>73</v>
      </c>
      <c r="B87" s="84" t="s">
        <v>111</v>
      </c>
      <c r="C87" s="78" t="s">
        <v>12</v>
      </c>
      <c r="D87" s="143"/>
      <c r="E87" s="143"/>
      <c r="F87" s="37"/>
      <c r="G87" s="143"/>
      <c r="H87" s="143"/>
      <c r="I87" s="143"/>
      <c r="J87" s="37">
        <f t="shared" si="12"/>
        <v>0</v>
      </c>
      <c r="K87" s="37">
        <f t="shared" si="13"/>
        <v>0</v>
      </c>
      <c r="L87" s="427">
        <f t="shared" si="14"/>
        <v>0</v>
      </c>
      <c r="M87" s="143"/>
      <c r="N87" s="143"/>
      <c r="O87" s="37"/>
      <c r="P87" s="143"/>
      <c r="Q87" s="143"/>
      <c r="R87" s="143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143"/>
      <c r="W87" s="143"/>
      <c r="X87" s="205">
        <f t="shared" si="18"/>
        <v>0</v>
      </c>
      <c r="Y87" s="37"/>
      <c r="Z87" s="195"/>
      <c r="AA87" s="143"/>
      <c r="AB87" s="352">
        <f t="shared" si="19"/>
        <v>0</v>
      </c>
      <c r="AC87" s="195"/>
      <c r="AD87" s="195"/>
      <c r="AE87" s="143"/>
      <c r="AF87" s="172">
        <f t="shared" si="20"/>
        <v>0</v>
      </c>
      <c r="AG87" s="143"/>
      <c r="AH87" s="143"/>
      <c r="AI87" s="325"/>
      <c r="AJ87" s="325"/>
      <c r="AK87" s="405">
        <f t="shared" si="21"/>
        <v>0</v>
      </c>
      <c r="AL87" s="143"/>
      <c r="AM87" s="143"/>
      <c r="AN87" s="325"/>
      <c r="AO87" s="325"/>
      <c r="AP87" s="173">
        <f t="shared" si="22"/>
        <v>0</v>
      </c>
      <c r="AQ87" s="176">
        <f t="shared" si="23"/>
        <v>0</v>
      </c>
    </row>
    <row r="88" spans="1:43" x14ac:dyDescent="0.3">
      <c r="A88" s="59">
        <v>74</v>
      </c>
      <c r="B88" s="84" t="s">
        <v>195</v>
      </c>
      <c r="C88" s="60" t="s">
        <v>12</v>
      </c>
      <c r="D88" s="143"/>
      <c r="E88" s="143"/>
      <c r="F88" s="37"/>
      <c r="G88" s="143"/>
      <c r="H88" s="143"/>
      <c r="I88" s="143"/>
      <c r="J88" s="37">
        <f t="shared" si="12"/>
        <v>0</v>
      </c>
      <c r="K88" s="37">
        <f t="shared" si="13"/>
        <v>0</v>
      </c>
      <c r="L88" s="427">
        <f t="shared" si="14"/>
        <v>0</v>
      </c>
      <c r="M88" s="143"/>
      <c r="N88" s="143"/>
      <c r="O88" s="37"/>
      <c r="P88" s="143"/>
      <c r="Q88" s="143"/>
      <c r="R88" s="143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143"/>
      <c r="W88" s="143"/>
      <c r="X88" s="205">
        <f t="shared" si="18"/>
        <v>0</v>
      </c>
      <c r="Y88" s="37"/>
      <c r="Z88" s="195"/>
      <c r="AA88" s="143"/>
      <c r="AB88" s="352">
        <f t="shared" si="19"/>
        <v>0</v>
      </c>
      <c r="AC88" s="195"/>
      <c r="AD88" s="195"/>
      <c r="AE88" s="143"/>
      <c r="AF88" s="172">
        <f t="shared" si="20"/>
        <v>0</v>
      </c>
      <c r="AG88" s="143"/>
      <c r="AH88" s="143"/>
      <c r="AI88" s="325"/>
      <c r="AJ88" s="325"/>
      <c r="AK88" s="405">
        <f t="shared" si="21"/>
        <v>0</v>
      </c>
      <c r="AL88" s="143"/>
      <c r="AM88" s="143"/>
      <c r="AN88" s="325"/>
      <c r="AO88" s="325"/>
      <c r="AP88" s="173">
        <f t="shared" si="22"/>
        <v>0</v>
      </c>
      <c r="AQ88" s="176">
        <f t="shared" si="23"/>
        <v>0</v>
      </c>
    </row>
    <row r="89" spans="1:43" x14ac:dyDescent="0.3">
      <c r="A89" s="59">
        <v>75</v>
      </c>
      <c r="B89" s="84" t="s">
        <v>196</v>
      </c>
      <c r="C89" s="60" t="s">
        <v>12</v>
      </c>
      <c r="D89" s="143"/>
      <c r="E89" s="143"/>
      <c r="F89" s="37"/>
      <c r="G89" s="143"/>
      <c r="H89" s="143"/>
      <c r="I89" s="143"/>
      <c r="J89" s="37">
        <f t="shared" si="12"/>
        <v>0</v>
      </c>
      <c r="K89" s="37">
        <f t="shared" si="13"/>
        <v>0</v>
      </c>
      <c r="L89" s="427">
        <f t="shared" si="14"/>
        <v>0</v>
      </c>
      <c r="M89" s="143"/>
      <c r="N89" s="143"/>
      <c r="O89" s="37"/>
      <c r="P89" s="143"/>
      <c r="Q89" s="143"/>
      <c r="R89" s="143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143"/>
      <c r="W89" s="143"/>
      <c r="X89" s="205">
        <f t="shared" si="18"/>
        <v>0</v>
      </c>
      <c r="Y89" s="37"/>
      <c r="Z89" s="195"/>
      <c r="AA89" s="143"/>
      <c r="AB89" s="352">
        <f t="shared" si="19"/>
        <v>0</v>
      </c>
      <c r="AC89" s="195"/>
      <c r="AD89" s="195"/>
      <c r="AE89" s="143"/>
      <c r="AF89" s="172">
        <f t="shared" si="20"/>
        <v>0</v>
      </c>
      <c r="AG89" s="143"/>
      <c r="AH89" s="143"/>
      <c r="AI89" s="325"/>
      <c r="AJ89" s="325"/>
      <c r="AK89" s="405">
        <f t="shared" si="21"/>
        <v>0</v>
      </c>
      <c r="AL89" s="143"/>
      <c r="AM89" s="143"/>
      <c r="AN89" s="325"/>
      <c r="AO89" s="325"/>
      <c r="AP89" s="173">
        <f t="shared" si="22"/>
        <v>0</v>
      </c>
      <c r="AQ89" s="176">
        <f t="shared" si="23"/>
        <v>0</v>
      </c>
    </row>
    <row r="90" spans="1:43" x14ac:dyDescent="0.3">
      <c r="A90" s="59"/>
      <c r="B90" s="261" t="s">
        <v>202</v>
      </c>
      <c r="C90" s="80"/>
      <c r="D90" s="17"/>
      <c r="E90" s="143"/>
      <c r="F90" s="37"/>
      <c r="G90" s="17"/>
      <c r="H90" s="17"/>
      <c r="I90" s="17"/>
      <c r="J90" s="37">
        <f t="shared" si="12"/>
        <v>0</v>
      </c>
      <c r="K90" s="37">
        <f t="shared" si="13"/>
        <v>0</v>
      </c>
      <c r="L90" s="427">
        <f t="shared" si="14"/>
        <v>0</v>
      </c>
      <c r="M90" s="17"/>
      <c r="N90" s="143"/>
      <c r="O90" s="37"/>
      <c r="P90" s="17"/>
      <c r="Q90" s="17"/>
      <c r="R90" s="1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143"/>
      <c r="W90" s="17"/>
      <c r="X90" s="205">
        <f t="shared" si="18"/>
        <v>0</v>
      </c>
      <c r="Y90" s="37"/>
      <c r="Z90" s="195"/>
      <c r="AA90" s="143"/>
      <c r="AB90" s="352">
        <f t="shared" si="19"/>
        <v>0</v>
      </c>
      <c r="AC90" s="195"/>
      <c r="AD90" s="143"/>
      <c r="AE90" s="143"/>
      <c r="AF90" s="172">
        <f t="shared" si="20"/>
        <v>0</v>
      </c>
      <c r="AG90" s="17"/>
      <c r="AH90" s="17"/>
      <c r="AI90" s="325"/>
      <c r="AJ90" s="325"/>
      <c r="AK90" s="405">
        <f t="shared" si="21"/>
        <v>0</v>
      </c>
      <c r="AL90" s="17"/>
      <c r="AM90" s="17"/>
      <c r="AN90" s="325"/>
      <c r="AO90" s="325"/>
      <c r="AP90" s="173">
        <f t="shared" si="22"/>
        <v>0</v>
      </c>
      <c r="AQ90" s="176">
        <f t="shared" si="23"/>
        <v>0</v>
      </c>
    </row>
    <row r="91" spans="1:43" x14ac:dyDescent="0.3">
      <c r="A91" s="59">
        <v>76</v>
      </c>
      <c r="B91" s="93" t="s">
        <v>203</v>
      </c>
      <c r="C91" s="80" t="s">
        <v>45</v>
      </c>
      <c r="D91" s="17"/>
      <c r="E91" s="143"/>
      <c r="F91" s="37"/>
      <c r="G91" s="17"/>
      <c r="H91" s="17"/>
      <c r="I91" s="17"/>
      <c r="J91" s="37">
        <f t="shared" si="12"/>
        <v>0</v>
      </c>
      <c r="K91" s="37">
        <f t="shared" si="13"/>
        <v>0</v>
      </c>
      <c r="L91" s="427">
        <f t="shared" si="14"/>
        <v>0</v>
      </c>
      <c r="M91" s="17"/>
      <c r="N91" s="143"/>
      <c r="O91" s="37"/>
      <c r="P91" s="17"/>
      <c r="Q91" s="17"/>
      <c r="R91" s="1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143"/>
      <c r="W91" s="17"/>
      <c r="X91" s="205">
        <f t="shared" si="18"/>
        <v>0</v>
      </c>
      <c r="Y91" s="37"/>
      <c r="Z91" s="195"/>
      <c r="AA91" s="143"/>
      <c r="AB91" s="352">
        <f t="shared" si="19"/>
        <v>0</v>
      </c>
      <c r="AC91" s="195"/>
      <c r="AD91" s="143"/>
      <c r="AE91" s="143"/>
      <c r="AF91" s="172">
        <f t="shared" si="20"/>
        <v>0</v>
      </c>
      <c r="AG91" s="17"/>
      <c r="AH91" s="17"/>
      <c r="AI91" s="325"/>
      <c r="AJ91" s="325"/>
      <c r="AK91" s="405">
        <f t="shared" si="21"/>
        <v>0</v>
      </c>
      <c r="AL91" s="17"/>
      <c r="AM91" s="17"/>
      <c r="AN91" s="325"/>
      <c r="AO91" s="325"/>
      <c r="AP91" s="173">
        <f t="shared" si="22"/>
        <v>0</v>
      </c>
      <c r="AQ91" s="176">
        <f t="shared" si="23"/>
        <v>0</v>
      </c>
    </row>
    <row r="92" spans="1:43" x14ac:dyDescent="0.3">
      <c r="A92" s="59">
        <v>77</v>
      </c>
      <c r="B92" s="79" t="s">
        <v>2</v>
      </c>
      <c r="C92" s="80" t="s">
        <v>45</v>
      </c>
      <c r="D92" s="17"/>
      <c r="E92" s="143"/>
      <c r="F92" s="37"/>
      <c r="G92" s="17"/>
      <c r="H92" s="17"/>
      <c r="I92" s="17"/>
      <c r="J92" s="37">
        <f t="shared" si="12"/>
        <v>0</v>
      </c>
      <c r="K92" s="37">
        <f t="shared" si="13"/>
        <v>0</v>
      </c>
      <c r="L92" s="427">
        <f t="shared" si="14"/>
        <v>0</v>
      </c>
      <c r="M92" s="17"/>
      <c r="N92" s="143"/>
      <c r="O92" s="37"/>
      <c r="P92" s="17"/>
      <c r="Q92" s="17"/>
      <c r="R92" s="1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143"/>
      <c r="W92" s="17"/>
      <c r="X92" s="205">
        <f t="shared" si="18"/>
        <v>0</v>
      </c>
      <c r="Y92" s="37"/>
      <c r="Z92" s="195"/>
      <c r="AA92" s="143"/>
      <c r="AB92" s="352">
        <f t="shared" si="19"/>
        <v>0</v>
      </c>
      <c r="AC92" s="195"/>
      <c r="AD92" s="143"/>
      <c r="AE92" s="143"/>
      <c r="AF92" s="172">
        <f t="shared" si="20"/>
        <v>0</v>
      </c>
      <c r="AG92" s="17"/>
      <c r="AH92" s="17"/>
      <c r="AI92" s="325"/>
      <c r="AJ92" s="325"/>
      <c r="AK92" s="405">
        <f t="shared" si="21"/>
        <v>0</v>
      </c>
      <c r="AL92" s="17"/>
      <c r="AM92" s="17"/>
      <c r="AN92" s="325"/>
      <c r="AO92" s="325"/>
      <c r="AP92" s="173">
        <f t="shared" si="22"/>
        <v>0</v>
      </c>
      <c r="AQ92" s="176">
        <f t="shared" si="23"/>
        <v>0</v>
      </c>
    </row>
    <row r="93" spans="1:43" x14ac:dyDescent="0.3">
      <c r="A93" s="59"/>
      <c r="B93" s="261" t="s">
        <v>197</v>
      </c>
      <c r="C93" s="78"/>
      <c r="D93" s="17"/>
      <c r="E93" s="143"/>
      <c r="F93" s="37"/>
      <c r="G93" s="17"/>
      <c r="H93" s="17"/>
      <c r="I93" s="17"/>
      <c r="J93" s="37">
        <f t="shared" si="12"/>
        <v>0</v>
      </c>
      <c r="K93" s="37">
        <f t="shared" si="13"/>
        <v>0</v>
      </c>
      <c r="L93" s="427">
        <f t="shared" si="14"/>
        <v>0</v>
      </c>
      <c r="M93" s="17"/>
      <c r="N93" s="143"/>
      <c r="O93" s="37"/>
      <c r="P93" s="17"/>
      <c r="Q93" s="17"/>
      <c r="R93" s="1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143"/>
      <c r="W93" s="17"/>
      <c r="X93" s="205">
        <f t="shared" si="18"/>
        <v>0</v>
      </c>
      <c r="Y93" s="37"/>
      <c r="Z93" s="195"/>
      <c r="AA93" s="143"/>
      <c r="AB93" s="352">
        <f t="shared" si="19"/>
        <v>0</v>
      </c>
      <c r="AC93" s="195"/>
      <c r="AD93" s="143"/>
      <c r="AE93" s="143"/>
      <c r="AF93" s="172">
        <f t="shared" si="20"/>
        <v>0</v>
      </c>
      <c r="AG93" s="17"/>
      <c r="AH93" s="17"/>
      <c r="AI93" s="325"/>
      <c r="AJ93" s="325"/>
      <c r="AK93" s="405">
        <f t="shared" si="21"/>
        <v>0</v>
      </c>
      <c r="AL93" s="17"/>
      <c r="AM93" s="17"/>
      <c r="AN93" s="325"/>
      <c r="AO93" s="325"/>
      <c r="AP93" s="173">
        <f t="shared" si="22"/>
        <v>0</v>
      </c>
      <c r="AQ93" s="176">
        <f t="shared" si="23"/>
        <v>0</v>
      </c>
    </row>
    <row r="94" spans="1:43" x14ac:dyDescent="0.3">
      <c r="A94" s="59">
        <v>78</v>
      </c>
      <c r="B94" s="79" t="s">
        <v>0</v>
      </c>
      <c r="C94" s="78" t="s">
        <v>82</v>
      </c>
      <c r="D94" s="17"/>
      <c r="E94" s="143"/>
      <c r="F94" s="37"/>
      <c r="G94" s="17"/>
      <c r="H94" s="17"/>
      <c r="I94" s="17"/>
      <c r="J94" s="37">
        <f t="shared" si="12"/>
        <v>0</v>
      </c>
      <c r="K94" s="37">
        <f t="shared" si="13"/>
        <v>0</v>
      </c>
      <c r="L94" s="427">
        <f t="shared" si="14"/>
        <v>0</v>
      </c>
      <c r="M94" s="17"/>
      <c r="N94" s="143"/>
      <c r="O94" s="37"/>
      <c r="P94" s="17"/>
      <c r="Q94" s="17"/>
      <c r="R94" s="1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143"/>
      <c r="W94" s="17"/>
      <c r="X94" s="205">
        <f t="shared" si="18"/>
        <v>0</v>
      </c>
      <c r="Y94" s="37"/>
      <c r="Z94" s="195"/>
      <c r="AA94" s="143"/>
      <c r="AB94" s="352">
        <f t="shared" si="19"/>
        <v>0</v>
      </c>
      <c r="AC94" s="195"/>
      <c r="AD94" s="143"/>
      <c r="AE94" s="143"/>
      <c r="AF94" s="172">
        <f t="shared" si="20"/>
        <v>0</v>
      </c>
      <c r="AG94" s="17"/>
      <c r="AH94" s="17"/>
      <c r="AI94" s="325"/>
      <c r="AJ94" s="325"/>
      <c r="AK94" s="405">
        <f t="shared" si="21"/>
        <v>0</v>
      </c>
      <c r="AL94" s="17"/>
      <c r="AM94" s="17"/>
      <c r="AN94" s="325"/>
      <c r="AO94" s="325"/>
      <c r="AP94" s="173">
        <f t="shared" si="22"/>
        <v>0</v>
      </c>
      <c r="AQ94" s="176">
        <f t="shared" si="23"/>
        <v>0</v>
      </c>
    </row>
    <row r="95" spans="1:43" x14ac:dyDescent="0.3">
      <c r="A95" s="59">
        <v>79</v>
      </c>
      <c r="B95" s="79" t="s">
        <v>171</v>
      </c>
      <c r="C95" s="78" t="s">
        <v>12</v>
      </c>
      <c r="D95" s="17"/>
      <c r="E95" s="143"/>
      <c r="F95" s="37"/>
      <c r="G95" s="17"/>
      <c r="H95" s="17"/>
      <c r="I95" s="17"/>
      <c r="J95" s="37">
        <f t="shared" si="12"/>
        <v>0</v>
      </c>
      <c r="K95" s="37">
        <f t="shared" si="13"/>
        <v>0</v>
      </c>
      <c r="L95" s="427">
        <f t="shared" si="14"/>
        <v>0</v>
      </c>
      <c r="M95" s="17"/>
      <c r="N95" s="143"/>
      <c r="O95" s="37"/>
      <c r="P95" s="17"/>
      <c r="Q95" s="17"/>
      <c r="R95" s="1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143"/>
      <c r="W95" s="17"/>
      <c r="X95" s="205">
        <f t="shared" si="18"/>
        <v>0</v>
      </c>
      <c r="Y95" s="37"/>
      <c r="Z95" s="195"/>
      <c r="AA95" s="143"/>
      <c r="AB95" s="352">
        <f t="shared" si="19"/>
        <v>0</v>
      </c>
      <c r="AC95" s="195"/>
      <c r="AD95" s="143"/>
      <c r="AE95" s="143"/>
      <c r="AF95" s="172">
        <f t="shared" si="20"/>
        <v>0</v>
      </c>
      <c r="AG95" s="17"/>
      <c r="AH95" s="17"/>
      <c r="AI95" s="325"/>
      <c r="AJ95" s="325"/>
      <c r="AK95" s="405">
        <f t="shared" si="21"/>
        <v>0</v>
      </c>
      <c r="AL95" s="17"/>
      <c r="AM95" s="17"/>
      <c r="AN95" s="325"/>
      <c r="AO95" s="325"/>
      <c r="AP95" s="173">
        <f t="shared" si="22"/>
        <v>0</v>
      </c>
      <c r="AQ95" s="176">
        <f t="shared" si="23"/>
        <v>0</v>
      </c>
    </row>
    <row r="96" spans="1:43" x14ac:dyDescent="0.3">
      <c r="A96" s="59">
        <v>80</v>
      </c>
      <c r="B96" s="77" t="s">
        <v>81</v>
      </c>
      <c r="C96" s="78" t="s">
        <v>12</v>
      </c>
      <c r="D96" s="17"/>
      <c r="E96" s="143"/>
      <c r="F96" s="37"/>
      <c r="G96" s="17"/>
      <c r="H96" s="17"/>
      <c r="I96" s="17"/>
      <c r="J96" s="37">
        <f t="shared" si="12"/>
        <v>0</v>
      </c>
      <c r="K96" s="37">
        <f t="shared" si="13"/>
        <v>0</v>
      </c>
      <c r="L96" s="427">
        <f t="shared" si="14"/>
        <v>0</v>
      </c>
      <c r="M96" s="17"/>
      <c r="N96" s="143"/>
      <c r="O96" s="37"/>
      <c r="P96" s="17"/>
      <c r="Q96" s="17"/>
      <c r="R96" s="1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143"/>
      <c r="W96" s="17"/>
      <c r="X96" s="205">
        <f t="shared" si="18"/>
        <v>0</v>
      </c>
      <c r="Y96" s="37"/>
      <c r="Z96" s="195"/>
      <c r="AA96" s="143"/>
      <c r="AB96" s="352">
        <f t="shared" si="19"/>
        <v>0</v>
      </c>
      <c r="AC96" s="195"/>
      <c r="AD96" s="143"/>
      <c r="AE96" s="143"/>
      <c r="AF96" s="172">
        <f t="shared" si="20"/>
        <v>0</v>
      </c>
      <c r="AG96" s="17"/>
      <c r="AH96" s="17"/>
      <c r="AI96" s="325"/>
      <c r="AJ96" s="325"/>
      <c r="AK96" s="405">
        <f t="shared" si="21"/>
        <v>0</v>
      </c>
      <c r="AL96" s="17"/>
      <c r="AM96" s="17"/>
      <c r="AN96" s="325"/>
      <c r="AO96" s="325"/>
      <c r="AP96" s="173">
        <f t="shared" si="22"/>
        <v>0</v>
      </c>
      <c r="AQ96" s="176">
        <f t="shared" si="23"/>
        <v>0</v>
      </c>
    </row>
    <row r="97" spans="1:43" x14ac:dyDescent="0.3">
      <c r="A97" s="59">
        <v>81</v>
      </c>
      <c r="B97" s="91" t="s">
        <v>3</v>
      </c>
      <c r="C97" s="92" t="s">
        <v>12</v>
      </c>
      <c r="D97" s="17"/>
      <c r="E97" s="143"/>
      <c r="F97" s="37"/>
      <c r="G97" s="17"/>
      <c r="H97" s="17"/>
      <c r="I97" s="17"/>
      <c r="J97" s="37">
        <f t="shared" si="12"/>
        <v>0</v>
      </c>
      <c r="K97" s="37">
        <f t="shared" si="13"/>
        <v>0</v>
      </c>
      <c r="L97" s="427">
        <f t="shared" si="14"/>
        <v>0</v>
      </c>
      <c r="M97" s="17"/>
      <c r="N97" s="143"/>
      <c r="O97" s="37"/>
      <c r="P97" s="17"/>
      <c r="Q97" s="17"/>
      <c r="R97" s="1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143"/>
      <c r="W97" s="17"/>
      <c r="X97" s="205">
        <f t="shared" si="18"/>
        <v>0</v>
      </c>
      <c r="Y97" s="37"/>
      <c r="Z97" s="195"/>
      <c r="AA97" s="143"/>
      <c r="AB97" s="352">
        <f t="shared" si="19"/>
        <v>0</v>
      </c>
      <c r="AC97" s="195"/>
      <c r="AD97" s="143"/>
      <c r="AE97" s="143"/>
      <c r="AF97" s="172">
        <f t="shared" si="20"/>
        <v>0</v>
      </c>
      <c r="AG97" s="17"/>
      <c r="AH97" s="17"/>
      <c r="AI97" s="325"/>
      <c r="AJ97" s="325"/>
      <c r="AK97" s="405">
        <f t="shared" si="21"/>
        <v>0</v>
      </c>
      <c r="AL97" s="17"/>
      <c r="AM97" s="17"/>
      <c r="AN97" s="325"/>
      <c r="AO97" s="325"/>
      <c r="AP97" s="173">
        <f t="shared" si="22"/>
        <v>0</v>
      </c>
      <c r="AQ97" s="176">
        <f t="shared" si="23"/>
        <v>0</v>
      </c>
    </row>
    <row r="98" spans="1:43" x14ac:dyDescent="0.3">
      <c r="A98" s="59">
        <v>82</v>
      </c>
      <c r="B98" s="91" t="s">
        <v>199</v>
      </c>
      <c r="C98" s="92" t="s">
        <v>12</v>
      </c>
      <c r="D98" s="17"/>
      <c r="E98" s="143"/>
      <c r="F98" s="37"/>
      <c r="G98" s="17"/>
      <c r="H98" s="17"/>
      <c r="I98" s="17"/>
      <c r="J98" s="37">
        <f t="shared" si="12"/>
        <v>0</v>
      </c>
      <c r="K98" s="37">
        <f t="shared" si="13"/>
        <v>0</v>
      </c>
      <c r="L98" s="427">
        <f t="shared" si="14"/>
        <v>0</v>
      </c>
      <c r="M98" s="17"/>
      <c r="N98" s="143"/>
      <c r="O98" s="37"/>
      <c r="P98" s="17"/>
      <c r="Q98" s="17"/>
      <c r="R98" s="1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143"/>
      <c r="W98" s="17"/>
      <c r="X98" s="205">
        <f t="shared" si="18"/>
        <v>0</v>
      </c>
      <c r="Y98" s="37"/>
      <c r="Z98" s="195"/>
      <c r="AA98" s="143"/>
      <c r="AB98" s="352">
        <f t="shared" si="19"/>
        <v>0</v>
      </c>
      <c r="AC98" s="195"/>
      <c r="AD98" s="143"/>
      <c r="AE98" s="143"/>
      <c r="AF98" s="172">
        <f t="shared" si="20"/>
        <v>0</v>
      </c>
      <c r="AG98" s="17"/>
      <c r="AH98" s="17"/>
      <c r="AI98" s="325"/>
      <c r="AJ98" s="325"/>
      <c r="AK98" s="405">
        <f t="shared" si="21"/>
        <v>0</v>
      </c>
      <c r="AL98" s="17"/>
      <c r="AM98" s="17"/>
      <c r="AN98" s="325"/>
      <c r="AO98" s="325"/>
      <c r="AP98" s="173">
        <f t="shared" si="22"/>
        <v>0</v>
      </c>
      <c r="AQ98" s="176">
        <f t="shared" si="23"/>
        <v>0</v>
      </c>
    </row>
    <row r="99" spans="1:43" x14ac:dyDescent="0.3">
      <c r="A99" s="59">
        <v>83</v>
      </c>
      <c r="B99" s="91" t="s">
        <v>200</v>
      </c>
      <c r="C99" s="92" t="s">
        <v>12</v>
      </c>
      <c r="D99" s="17"/>
      <c r="E99" s="143"/>
      <c r="F99" s="37"/>
      <c r="G99" s="17"/>
      <c r="H99" s="17"/>
      <c r="I99" s="17"/>
      <c r="J99" s="37">
        <f t="shared" si="12"/>
        <v>0</v>
      </c>
      <c r="K99" s="37">
        <f t="shared" si="13"/>
        <v>0</v>
      </c>
      <c r="L99" s="427">
        <f t="shared" si="14"/>
        <v>0</v>
      </c>
      <c r="M99" s="17"/>
      <c r="N99" s="143"/>
      <c r="O99" s="37"/>
      <c r="P99" s="17"/>
      <c r="Q99" s="17"/>
      <c r="R99" s="1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97">
        <v>0.03</v>
      </c>
      <c r="W99" s="17"/>
      <c r="X99" s="205">
        <f t="shared" si="18"/>
        <v>0.03</v>
      </c>
      <c r="Y99" s="37"/>
      <c r="Z99" s="195"/>
      <c r="AA99" s="143"/>
      <c r="AB99" s="352">
        <f t="shared" si="19"/>
        <v>0</v>
      </c>
      <c r="AC99" s="195"/>
      <c r="AD99" s="143"/>
      <c r="AE99" s="143"/>
      <c r="AF99" s="172">
        <f t="shared" si="20"/>
        <v>0</v>
      </c>
      <c r="AG99" s="17"/>
      <c r="AH99" s="17"/>
      <c r="AI99" s="325"/>
      <c r="AJ99" s="325"/>
      <c r="AK99" s="405">
        <f t="shared" si="21"/>
        <v>0</v>
      </c>
      <c r="AL99" s="17"/>
      <c r="AM99" s="17"/>
      <c r="AN99" s="325"/>
      <c r="AO99" s="325"/>
      <c r="AP99" s="173">
        <f t="shared" si="22"/>
        <v>0</v>
      </c>
      <c r="AQ99" s="176">
        <f t="shared" si="23"/>
        <v>0.03</v>
      </c>
    </row>
    <row r="100" spans="1:43" x14ac:dyDescent="0.3">
      <c r="A100" s="59">
        <v>84</v>
      </c>
      <c r="B100" s="91" t="s">
        <v>178</v>
      </c>
      <c r="C100" s="92" t="s">
        <v>12</v>
      </c>
      <c r="D100" s="17"/>
      <c r="E100" s="143"/>
      <c r="F100" s="37"/>
      <c r="G100" s="17"/>
      <c r="H100" s="17"/>
      <c r="I100" s="17"/>
      <c r="J100" s="37">
        <f t="shared" si="12"/>
        <v>0</v>
      </c>
      <c r="K100" s="37">
        <f t="shared" si="13"/>
        <v>0</v>
      </c>
      <c r="L100" s="427">
        <f t="shared" si="14"/>
        <v>0</v>
      </c>
      <c r="M100" s="17"/>
      <c r="N100" s="143"/>
      <c r="O100" s="37"/>
      <c r="P100" s="17"/>
      <c r="Q100" s="17"/>
      <c r="R100" s="1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143"/>
      <c r="W100" s="17"/>
      <c r="X100" s="205">
        <f t="shared" si="18"/>
        <v>0</v>
      </c>
      <c r="Y100" s="37"/>
      <c r="Z100" s="195"/>
      <c r="AA100" s="143"/>
      <c r="AB100" s="352">
        <f t="shared" si="19"/>
        <v>0</v>
      </c>
      <c r="AC100" s="195"/>
      <c r="AD100" s="143"/>
      <c r="AE100" s="143"/>
      <c r="AF100" s="172">
        <f t="shared" si="20"/>
        <v>0</v>
      </c>
      <c r="AG100" s="17"/>
      <c r="AH100" s="17"/>
      <c r="AI100" s="325"/>
      <c r="AJ100" s="325"/>
      <c r="AK100" s="405">
        <f t="shared" si="21"/>
        <v>0</v>
      </c>
      <c r="AL100" s="17"/>
      <c r="AM100" s="17"/>
      <c r="AN100" s="325"/>
      <c r="AO100" s="325"/>
      <c r="AP100" s="173">
        <f t="shared" si="22"/>
        <v>0</v>
      </c>
      <c r="AQ100" s="176">
        <f t="shared" si="23"/>
        <v>0</v>
      </c>
    </row>
    <row r="101" spans="1:43" x14ac:dyDescent="0.3">
      <c r="A101" s="59">
        <v>85</v>
      </c>
      <c r="B101" s="91" t="s">
        <v>198</v>
      </c>
      <c r="C101" s="92" t="s">
        <v>12</v>
      </c>
      <c r="D101" s="17"/>
      <c r="E101" s="143"/>
      <c r="F101" s="37"/>
      <c r="G101" s="17"/>
      <c r="H101" s="17"/>
      <c r="I101" s="17"/>
      <c r="J101" s="37">
        <f t="shared" si="12"/>
        <v>0</v>
      </c>
      <c r="K101" s="37">
        <f t="shared" si="13"/>
        <v>0</v>
      </c>
      <c r="L101" s="427">
        <f t="shared" si="14"/>
        <v>0</v>
      </c>
      <c r="M101" s="17"/>
      <c r="N101" s="143"/>
      <c r="O101" s="37"/>
      <c r="P101" s="17"/>
      <c r="Q101" s="17"/>
      <c r="R101" s="1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143"/>
      <c r="W101" s="17"/>
      <c r="X101" s="205">
        <f t="shared" si="18"/>
        <v>0</v>
      </c>
      <c r="Y101" s="37"/>
      <c r="Z101" s="195"/>
      <c r="AA101" s="143"/>
      <c r="AB101" s="352">
        <f t="shared" si="19"/>
        <v>0</v>
      </c>
      <c r="AC101" s="195"/>
      <c r="AD101" s="143"/>
      <c r="AE101" s="143"/>
      <c r="AF101" s="172">
        <f t="shared" si="20"/>
        <v>0</v>
      </c>
      <c r="AG101" s="17"/>
      <c r="AH101" s="17"/>
      <c r="AI101" s="325"/>
      <c r="AJ101" s="325"/>
      <c r="AK101" s="405">
        <f t="shared" si="21"/>
        <v>0</v>
      </c>
      <c r="AL101" s="17"/>
      <c r="AM101" s="17"/>
      <c r="AN101" s="325"/>
      <c r="AO101" s="325"/>
      <c r="AP101" s="173">
        <f t="shared" si="22"/>
        <v>0</v>
      </c>
      <c r="AQ101" s="176">
        <f t="shared" si="23"/>
        <v>0</v>
      </c>
    </row>
    <row r="102" spans="1:43" x14ac:dyDescent="0.3">
      <c r="A102" s="59">
        <v>86</v>
      </c>
      <c r="B102" s="79" t="s">
        <v>201</v>
      </c>
      <c r="C102" s="94" t="s">
        <v>82</v>
      </c>
      <c r="D102" s="17"/>
      <c r="E102" s="143"/>
      <c r="F102" s="37"/>
      <c r="G102" s="17"/>
      <c r="H102" s="17"/>
      <c r="I102" s="17"/>
      <c r="J102" s="37">
        <f t="shared" si="12"/>
        <v>0</v>
      </c>
      <c r="K102" s="37">
        <f t="shared" si="13"/>
        <v>0</v>
      </c>
      <c r="L102" s="427">
        <f t="shared" si="14"/>
        <v>0</v>
      </c>
      <c r="M102" s="17"/>
      <c r="N102" s="143"/>
      <c r="O102" s="37"/>
      <c r="P102" s="17"/>
      <c r="Q102" s="17"/>
      <c r="R102" s="1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143"/>
      <c r="W102" s="17"/>
      <c r="X102" s="205">
        <f t="shared" si="18"/>
        <v>0</v>
      </c>
      <c r="Y102" s="37"/>
      <c r="Z102" s="195"/>
      <c r="AA102" s="143"/>
      <c r="AB102" s="352">
        <f t="shared" si="19"/>
        <v>0</v>
      </c>
      <c r="AC102" s="195"/>
      <c r="AD102" s="143"/>
      <c r="AE102" s="143"/>
      <c r="AF102" s="172">
        <f t="shared" si="20"/>
        <v>0</v>
      </c>
      <c r="AG102" s="17"/>
      <c r="AH102" s="17"/>
      <c r="AI102" s="325"/>
      <c r="AJ102" s="325"/>
      <c r="AK102" s="405">
        <f t="shared" si="21"/>
        <v>0</v>
      </c>
      <c r="AL102" s="17"/>
      <c r="AM102" s="17"/>
      <c r="AN102" s="325"/>
      <c r="AO102" s="325"/>
      <c r="AP102" s="173">
        <f t="shared" si="22"/>
        <v>0</v>
      </c>
      <c r="AQ102" s="176">
        <f t="shared" si="23"/>
        <v>0</v>
      </c>
    </row>
    <row r="103" spans="1:43" x14ac:dyDescent="0.3">
      <c r="A103" s="76"/>
      <c r="B103" s="262" t="s">
        <v>83</v>
      </c>
      <c r="C103" s="76"/>
      <c r="D103" s="12"/>
      <c r="E103" s="145"/>
      <c r="F103" s="144"/>
      <c r="G103" s="12"/>
      <c r="H103" s="13"/>
      <c r="I103" s="13"/>
      <c r="J103" s="37">
        <f t="shared" si="12"/>
        <v>0</v>
      </c>
      <c r="K103" s="37">
        <f t="shared" si="13"/>
        <v>0</v>
      </c>
      <c r="L103" s="427">
        <f t="shared" si="14"/>
        <v>0</v>
      </c>
      <c r="M103" s="12"/>
      <c r="N103" s="145"/>
      <c r="O103" s="144"/>
      <c r="P103" s="12"/>
      <c r="Q103" s="13"/>
      <c r="R103" s="13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84"/>
      <c r="W103" s="13"/>
      <c r="X103" s="205">
        <f t="shared" si="18"/>
        <v>0</v>
      </c>
      <c r="Y103" s="146"/>
      <c r="Z103" s="196"/>
      <c r="AA103" s="184"/>
      <c r="AB103" s="352">
        <f t="shared" si="19"/>
        <v>0</v>
      </c>
      <c r="AC103" s="196"/>
      <c r="AD103" s="184"/>
      <c r="AE103" s="184"/>
      <c r="AF103" s="172">
        <f t="shared" si="20"/>
        <v>0</v>
      </c>
      <c r="AG103" s="12"/>
      <c r="AH103" s="12"/>
      <c r="AI103" s="376"/>
      <c r="AJ103" s="376"/>
      <c r="AK103" s="405">
        <f t="shared" si="21"/>
        <v>0</v>
      </c>
      <c r="AL103" s="12"/>
      <c r="AM103" s="12"/>
      <c r="AN103" s="376"/>
      <c r="AO103" s="376"/>
      <c r="AP103" s="173">
        <f t="shared" si="22"/>
        <v>0</v>
      </c>
      <c r="AQ103" s="176">
        <f t="shared" si="23"/>
        <v>0</v>
      </c>
    </row>
    <row r="104" spans="1:43" x14ac:dyDescent="0.3">
      <c r="A104" s="59">
        <v>87</v>
      </c>
      <c r="B104" s="95" t="s">
        <v>84</v>
      </c>
      <c r="C104" s="92" t="s">
        <v>12</v>
      </c>
      <c r="D104" s="17"/>
      <c r="E104" s="440">
        <v>2.8800000000000002E-3</v>
      </c>
      <c r="F104" s="37"/>
      <c r="G104" s="17"/>
      <c r="H104" s="17"/>
      <c r="I104" s="17"/>
      <c r="J104" s="37">
        <f t="shared" si="12"/>
        <v>0</v>
      </c>
      <c r="K104" s="37">
        <f t="shared" si="13"/>
        <v>0</v>
      </c>
      <c r="L104" s="427">
        <f t="shared" si="14"/>
        <v>0</v>
      </c>
      <c r="M104" s="17"/>
      <c r="N104" s="440">
        <v>2.8800000000000002E-3</v>
      </c>
      <c r="O104" s="37"/>
      <c r="P104" s="17"/>
      <c r="Q104" s="17"/>
      <c r="R104" s="1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143"/>
      <c r="W104" s="17"/>
      <c r="X104" s="205">
        <f t="shared" si="18"/>
        <v>0</v>
      </c>
      <c r="Y104" s="37"/>
      <c r="Z104" s="195"/>
      <c r="AA104" s="143"/>
      <c r="AB104" s="352">
        <f t="shared" si="19"/>
        <v>0</v>
      </c>
      <c r="AC104" s="395">
        <v>9.6000000000000002E-4</v>
      </c>
      <c r="AD104" s="143"/>
      <c r="AE104" s="143"/>
      <c r="AF104" s="172">
        <f t="shared" si="20"/>
        <v>9.6000000000000002E-4</v>
      </c>
      <c r="AG104" s="17"/>
      <c r="AH104" s="17"/>
      <c r="AI104" s="325"/>
      <c r="AJ104" s="325"/>
      <c r="AK104" s="405">
        <f t="shared" si="21"/>
        <v>0</v>
      </c>
      <c r="AL104" s="17"/>
      <c r="AM104" s="17"/>
      <c r="AN104" s="325"/>
      <c r="AO104" s="325"/>
      <c r="AP104" s="173">
        <f t="shared" si="22"/>
        <v>0</v>
      </c>
      <c r="AQ104" s="176">
        <f t="shared" si="23"/>
        <v>9.6000000000000002E-4</v>
      </c>
    </row>
    <row r="105" spans="1:43" x14ac:dyDescent="0.3">
      <c r="A105" s="76"/>
      <c r="B105" s="318">
        <v>4.8000000000000001E-2</v>
      </c>
      <c r="C105" s="94" t="s">
        <v>82</v>
      </c>
      <c r="D105" s="45"/>
      <c r="E105" s="148"/>
      <c r="F105" s="148"/>
      <c r="G105" s="83"/>
      <c r="H105" s="83"/>
      <c r="I105" s="83"/>
      <c r="J105" s="37">
        <f t="shared" si="12"/>
        <v>0</v>
      </c>
      <c r="K105" s="37">
        <f t="shared" si="13"/>
        <v>0</v>
      </c>
      <c r="L105" s="427">
        <f t="shared" si="14"/>
        <v>0</v>
      </c>
      <c r="M105" s="45"/>
      <c r="N105" s="148"/>
      <c r="O105" s="148"/>
      <c r="P105" s="83"/>
      <c r="Q105" s="83"/>
      <c r="R105" s="83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96"/>
      <c r="W105" s="83"/>
      <c r="X105" s="205">
        <f t="shared" si="18"/>
        <v>0</v>
      </c>
      <c r="Y105" s="149"/>
      <c r="Z105" s="197"/>
      <c r="AA105" s="96"/>
      <c r="AB105" s="352">
        <f t="shared" si="19"/>
        <v>0</v>
      </c>
      <c r="AC105" s="197"/>
      <c r="AD105" s="96"/>
      <c r="AE105" s="96"/>
      <c r="AF105" s="172">
        <f t="shared" si="20"/>
        <v>0</v>
      </c>
      <c r="AG105" s="45"/>
      <c r="AH105" s="83"/>
      <c r="AI105" s="385"/>
      <c r="AJ105" s="385"/>
      <c r="AK105" s="405">
        <f t="shared" si="21"/>
        <v>0</v>
      </c>
      <c r="AL105" s="45"/>
      <c r="AM105" s="83"/>
      <c r="AN105" s="385"/>
      <c r="AO105" s="385"/>
      <c r="AP105" s="173">
        <f t="shared" si="22"/>
        <v>0</v>
      </c>
      <c r="AQ105" s="176">
        <f t="shared" si="23"/>
        <v>0</v>
      </c>
    </row>
    <row r="106" spans="1:43" x14ac:dyDescent="0.3">
      <c r="A106" s="100"/>
      <c r="B106" s="263" t="s">
        <v>204</v>
      </c>
      <c r="C106" s="17"/>
      <c r="D106" s="34"/>
      <c r="E106" s="37"/>
      <c r="F106" s="37"/>
      <c r="G106" s="17"/>
      <c r="H106" s="17"/>
      <c r="I106" s="99"/>
      <c r="J106" s="37">
        <f t="shared" si="12"/>
        <v>0</v>
      </c>
      <c r="K106" s="37">
        <f t="shared" si="13"/>
        <v>0</v>
      </c>
      <c r="L106" s="427">
        <f t="shared" si="14"/>
        <v>0</v>
      </c>
      <c r="M106" s="34"/>
      <c r="N106" s="37"/>
      <c r="O106" s="37"/>
      <c r="P106" s="17"/>
      <c r="Q106" s="17"/>
      <c r="R106" s="99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82"/>
      <c r="W106" s="17"/>
      <c r="X106" s="205">
        <f t="shared" si="18"/>
        <v>0</v>
      </c>
      <c r="Y106" s="147"/>
      <c r="Z106" s="195"/>
      <c r="AA106" s="82"/>
      <c r="AB106" s="352">
        <f t="shared" si="19"/>
        <v>0</v>
      </c>
      <c r="AC106" s="199"/>
      <c r="AD106" s="82"/>
      <c r="AE106" s="82"/>
      <c r="AF106" s="172">
        <f t="shared" si="20"/>
        <v>0</v>
      </c>
      <c r="AG106" s="34"/>
      <c r="AH106" s="17"/>
      <c r="AI106" s="325"/>
      <c r="AJ106" s="387"/>
      <c r="AK106" s="405">
        <f t="shared" si="21"/>
        <v>0</v>
      </c>
      <c r="AL106" s="34"/>
      <c r="AM106" s="17"/>
      <c r="AN106" s="325"/>
      <c r="AO106" s="387"/>
      <c r="AP106" s="173">
        <f t="shared" si="22"/>
        <v>0</v>
      </c>
      <c r="AQ106" s="176">
        <f t="shared" si="23"/>
        <v>0</v>
      </c>
    </row>
    <row r="107" spans="1:43" x14ac:dyDescent="0.3">
      <c r="A107" s="59">
        <v>88</v>
      </c>
      <c r="B107" s="79" t="s">
        <v>71</v>
      </c>
      <c r="C107" s="80" t="s">
        <v>12</v>
      </c>
      <c r="D107" s="17"/>
      <c r="E107" s="37"/>
      <c r="F107" s="143"/>
      <c r="G107" s="17"/>
      <c r="H107" s="17"/>
      <c r="I107" s="17"/>
      <c r="J107" s="37">
        <f t="shared" si="12"/>
        <v>0</v>
      </c>
      <c r="K107" s="37">
        <f t="shared" si="13"/>
        <v>0</v>
      </c>
      <c r="L107" s="427">
        <f t="shared" si="14"/>
        <v>0</v>
      </c>
      <c r="M107" s="17"/>
      <c r="N107" s="37"/>
      <c r="O107" s="143"/>
      <c r="P107" s="17"/>
      <c r="Q107" s="17"/>
      <c r="R107" s="17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17"/>
      <c r="W107" s="17"/>
      <c r="X107" s="205">
        <f t="shared" si="18"/>
        <v>0</v>
      </c>
      <c r="Y107" s="37"/>
      <c r="Z107" s="195"/>
      <c r="AA107" s="17"/>
      <c r="AB107" s="352">
        <f t="shared" si="19"/>
        <v>0</v>
      </c>
      <c r="AC107" s="199"/>
      <c r="AD107" s="17"/>
      <c r="AE107" s="17"/>
      <c r="AF107" s="172">
        <f t="shared" si="20"/>
        <v>0</v>
      </c>
      <c r="AG107" s="17"/>
      <c r="AH107" s="17"/>
      <c r="AI107" s="325"/>
      <c r="AJ107" s="325"/>
      <c r="AK107" s="405">
        <f t="shared" si="21"/>
        <v>0</v>
      </c>
      <c r="AL107" s="17"/>
      <c r="AM107" s="17"/>
      <c r="AN107" s="325"/>
      <c r="AO107" s="325"/>
      <c r="AP107" s="173">
        <f t="shared" si="22"/>
        <v>0</v>
      </c>
      <c r="AQ107" s="176">
        <f t="shared" si="23"/>
        <v>0</v>
      </c>
    </row>
    <row r="108" spans="1:43" x14ac:dyDescent="0.3">
      <c r="A108" s="59">
        <v>89</v>
      </c>
      <c r="B108" s="90" t="s">
        <v>103</v>
      </c>
      <c r="C108" s="89" t="s">
        <v>12</v>
      </c>
      <c r="D108" s="17"/>
      <c r="E108" s="37"/>
      <c r="F108" s="143"/>
      <c r="G108" s="17"/>
      <c r="H108" s="17"/>
      <c r="I108" s="17"/>
      <c r="J108" s="37">
        <f t="shared" si="12"/>
        <v>0</v>
      </c>
      <c r="K108" s="37">
        <f t="shared" si="13"/>
        <v>0</v>
      </c>
      <c r="L108" s="427">
        <f t="shared" si="14"/>
        <v>0</v>
      </c>
      <c r="M108" s="17"/>
      <c r="N108" s="37"/>
      <c r="O108" s="143"/>
      <c r="P108" s="17"/>
      <c r="Q108" s="17"/>
      <c r="R108" s="17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17"/>
      <c r="W108" s="17"/>
      <c r="X108" s="205">
        <f t="shared" si="18"/>
        <v>0</v>
      </c>
      <c r="Y108" s="37"/>
      <c r="Z108" s="195"/>
      <c r="AA108" s="17"/>
      <c r="AB108" s="352">
        <f t="shared" si="19"/>
        <v>0</v>
      </c>
      <c r="AC108" s="199"/>
      <c r="AD108" s="17"/>
      <c r="AE108" s="17"/>
      <c r="AF108" s="172">
        <f t="shared" si="20"/>
        <v>0</v>
      </c>
      <c r="AG108" s="17"/>
      <c r="AH108" s="17"/>
      <c r="AI108" s="325"/>
      <c r="AJ108" s="325"/>
      <c r="AK108" s="405">
        <f t="shared" si="21"/>
        <v>0</v>
      </c>
      <c r="AL108" s="17"/>
      <c r="AM108" s="17"/>
      <c r="AN108" s="325"/>
      <c r="AO108" s="325"/>
      <c r="AP108" s="173">
        <f t="shared" si="22"/>
        <v>0</v>
      </c>
      <c r="AQ108" s="176">
        <f t="shared" si="23"/>
        <v>0</v>
      </c>
    </row>
    <row r="109" spans="1:43" x14ac:dyDescent="0.3">
      <c r="A109" s="59">
        <v>90</v>
      </c>
      <c r="B109" s="90" t="s">
        <v>80</v>
      </c>
      <c r="C109" s="89" t="s">
        <v>12</v>
      </c>
      <c r="D109" s="17"/>
      <c r="E109" s="37"/>
      <c r="F109" s="143"/>
      <c r="G109" s="17"/>
      <c r="H109" s="17"/>
      <c r="I109" s="17"/>
      <c r="J109" s="37">
        <f t="shared" si="12"/>
        <v>0</v>
      </c>
      <c r="K109" s="37">
        <f t="shared" si="13"/>
        <v>0</v>
      </c>
      <c r="L109" s="427">
        <f t="shared" si="14"/>
        <v>0</v>
      </c>
      <c r="M109" s="17"/>
      <c r="N109" s="37"/>
      <c r="O109" s="143"/>
      <c r="P109" s="17"/>
      <c r="Q109" s="17"/>
      <c r="R109" s="17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17"/>
      <c r="W109" s="17"/>
      <c r="X109" s="205">
        <f t="shared" si="18"/>
        <v>0</v>
      </c>
      <c r="Y109" s="37"/>
      <c r="Z109" s="195"/>
      <c r="AA109" s="17"/>
      <c r="AB109" s="352">
        <f t="shared" si="19"/>
        <v>0</v>
      </c>
      <c r="AC109" s="199"/>
      <c r="AD109" s="17"/>
      <c r="AE109" s="17"/>
      <c r="AF109" s="172">
        <f t="shared" si="20"/>
        <v>0</v>
      </c>
      <c r="AG109" s="17"/>
      <c r="AH109" s="17"/>
      <c r="AI109" s="325"/>
      <c r="AJ109" s="325"/>
      <c r="AK109" s="405">
        <f t="shared" si="21"/>
        <v>0</v>
      </c>
      <c r="AL109" s="17"/>
      <c r="AM109" s="17"/>
      <c r="AN109" s="325"/>
      <c r="AO109" s="325"/>
      <c r="AP109" s="173">
        <f t="shared" si="22"/>
        <v>0</v>
      </c>
      <c r="AQ109" s="176">
        <f t="shared" si="23"/>
        <v>0</v>
      </c>
    </row>
    <row r="110" spans="1:43" x14ac:dyDescent="0.3">
      <c r="A110" s="59">
        <v>91</v>
      </c>
      <c r="B110" s="77" t="s">
        <v>104</v>
      </c>
      <c r="C110" s="89" t="s">
        <v>12</v>
      </c>
      <c r="D110" s="17"/>
      <c r="E110" s="37"/>
      <c r="F110" s="143"/>
      <c r="G110" s="17"/>
      <c r="H110" s="17"/>
      <c r="I110" s="17"/>
      <c r="J110" s="37">
        <f t="shared" si="12"/>
        <v>0</v>
      </c>
      <c r="K110" s="37">
        <f t="shared" si="13"/>
        <v>0</v>
      </c>
      <c r="L110" s="427">
        <f t="shared" si="14"/>
        <v>0</v>
      </c>
      <c r="M110" s="17"/>
      <c r="N110" s="37"/>
      <c r="O110" s="143"/>
      <c r="P110" s="17"/>
      <c r="Q110" s="17"/>
      <c r="R110" s="17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17"/>
      <c r="W110" s="17"/>
      <c r="X110" s="205">
        <f t="shared" si="18"/>
        <v>0</v>
      </c>
      <c r="Y110" s="37"/>
      <c r="Z110" s="195"/>
      <c r="AA110" s="17"/>
      <c r="AB110" s="352">
        <f t="shared" si="19"/>
        <v>0</v>
      </c>
      <c r="AC110" s="199"/>
      <c r="AD110" s="17"/>
      <c r="AE110" s="17"/>
      <c r="AF110" s="172">
        <f t="shared" si="20"/>
        <v>0</v>
      </c>
      <c r="AG110" s="17"/>
      <c r="AH110" s="17"/>
      <c r="AI110" s="325"/>
      <c r="AJ110" s="325"/>
      <c r="AK110" s="405">
        <f t="shared" si="21"/>
        <v>0</v>
      </c>
      <c r="AL110" s="17"/>
      <c r="AM110" s="17"/>
      <c r="AN110" s="325"/>
      <c r="AO110" s="325"/>
      <c r="AP110" s="173">
        <f t="shared" si="22"/>
        <v>0</v>
      </c>
      <c r="AQ110" s="176">
        <f t="shared" si="23"/>
        <v>0</v>
      </c>
    </row>
    <row r="111" spans="1:43" x14ac:dyDescent="0.3">
      <c r="A111" s="59">
        <v>92</v>
      </c>
      <c r="B111" s="77" t="s">
        <v>105</v>
      </c>
      <c r="C111" s="89" t="s">
        <v>12</v>
      </c>
      <c r="D111" s="17"/>
      <c r="E111" s="37"/>
      <c r="F111" s="143"/>
      <c r="G111" s="17"/>
      <c r="H111" s="17"/>
      <c r="I111" s="17"/>
      <c r="J111" s="37">
        <f t="shared" si="12"/>
        <v>0</v>
      </c>
      <c r="K111" s="37">
        <f t="shared" si="13"/>
        <v>0</v>
      </c>
      <c r="L111" s="427">
        <f t="shared" si="14"/>
        <v>0</v>
      </c>
      <c r="M111" s="17"/>
      <c r="N111" s="37"/>
      <c r="O111" s="143"/>
      <c r="P111" s="17"/>
      <c r="Q111" s="17"/>
      <c r="R111" s="17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17"/>
      <c r="W111" s="17"/>
      <c r="X111" s="205">
        <f t="shared" si="18"/>
        <v>0</v>
      </c>
      <c r="Y111" s="37"/>
      <c r="Z111" s="195"/>
      <c r="AA111" s="17"/>
      <c r="AB111" s="352">
        <f t="shared" si="19"/>
        <v>0</v>
      </c>
      <c r="AC111" s="199"/>
      <c r="AD111" s="17"/>
      <c r="AE111" s="17"/>
      <c r="AF111" s="172">
        <f t="shared" si="20"/>
        <v>0</v>
      </c>
      <c r="AG111" s="17"/>
      <c r="AH111" s="17"/>
      <c r="AI111" s="325"/>
      <c r="AJ111" s="325"/>
      <c r="AK111" s="405">
        <f t="shared" si="21"/>
        <v>0</v>
      </c>
      <c r="AL111" s="17"/>
      <c r="AM111" s="17"/>
      <c r="AN111" s="325"/>
      <c r="AO111" s="325"/>
      <c r="AP111" s="173">
        <f t="shared" si="22"/>
        <v>0</v>
      </c>
      <c r="AQ111" s="176">
        <f t="shared" si="23"/>
        <v>0</v>
      </c>
    </row>
    <row r="112" spans="1:43" x14ac:dyDescent="0.3">
      <c r="A112" s="59">
        <v>93</v>
      </c>
      <c r="B112" s="90" t="s">
        <v>109</v>
      </c>
      <c r="C112" s="89" t="s">
        <v>12</v>
      </c>
      <c r="D112" s="17"/>
      <c r="E112" s="37"/>
      <c r="F112" s="143"/>
      <c r="G112" s="17"/>
      <c r="H112" s="17"/>
      <c r="I112" s="17"/>
      <c r="J112" s="37">
        <f t="shared" si="12"/>
        <v>0</v>
      </c>
      <c r="K112" s="37">
        <f t="shared" si="13"/>
        <v>0</v>
      </c>
      <c r="L112" s="427">
        <f t="shared" si="14"/>
        <v>0</v>
      </c>
      <c r="M112" s="17"/>
      <c r="N112" s="37"/>
      <c r="O112" s="143"/>
      <c r="P112" s="17"/>
      <c r="Q112" s="17"/>
      <c r="R112" s="17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17"/>
      <c r="W112" s="17"/>
      <c r="X112" s="205">
        <f t="shared" si="18"/>
        <v>0</v>
      </c>
      <c r="Y112" s="37"/>
      <c r="Z112" s="37"/>
      <c r="AA112" s="17"/>
      <c r="AB112" s="352">
        <f t="shared" si="19"/>
        <v>0</v>
      </c>
      <c r="AC112" s="199"/>
      <c r="AD112" s="17"/>
      <c r="AE112" s="17"/>
      <c r="AF112" s="172">
        <f t="shared" si="20"/>
        <v>0</v>
      </c>
      <c r="AG112" s="17"/>
      <c r="AH112" s="17"/>
      <c r="AI112" s="325"/>
      <c r="AJ112" s="325"/>
      <c r="AK112" s="405">
        <f t="shared" si="21"/>
        <v>0</v>
      </c>
      <c r="AL112" s="17"/>
      <c r="AM112" s="17"/>
      <c r="AN112" s="325"/>
      <c r="AO112" s="325"/>
      <c r="AP112" s="173">
        <f t="shared" si="22"/>
        <v>0</v>
      </c>
      <c r="AQ112" s="176">
        <f t="shared" si="23"/>
        <v>0</v>
      </c>
    </row>
    <row r="113" spans="1:43" x14ac:dyDescent="0.3">
      <c r="A113" s="59">
        <v>94</v>
      </c>
      <c r="B113" s="90" t="s">
        <v>79</v>
      </c>
      <c r="C113" s="89" t="s">
        <v>12</v>
      </c>
      <c r="D113" s="17"/>
      <c r="E113" s="37"/>
      <c r="F113" s="143"/>
      <c r="G113" s="17"/>
      <c r="H113" s="17"/>
      <c r="I113" s="17"/>
      <c r="J113" s="37">
        <f t="shared" si="12"/>
        <v>0</v>
      </c>
      <c r="K113" s="37">
        <f t="shared" si="13"/>
        <v>0</v>
      </c>
      <c r="L113" s="427">
        <f t="shared" si="14"/>
        <v>0</v>
      </c>
      <c r="M113" s="17"/>
      <c r="N113" s="37"/>
      <c r="O113" s="143"/>
      <c r="P113" s="17"/>
      <c r="Q113" s="17"/>
      <c r="R113" s="17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17"/>
      <c r="W113" s="17"/>
      <c r="X113" s="205">
        <f t="shared" si="18"/>
        <v>0</v>
      </c>
      <c r="Y113" s="37"/>
      <c r="Z113" s="37"/>
      <c r="AA113" s="17"/>
      <c r="AB113" s="352">
        <f t="shared" si="19"/>
        <v>0</v>
      </c>
      <c r="AC113" s="199"/>
      <c r="AD113" s="17"/>
      <c r="AE113" s="17"/>
      <c r="AF113" s="172">
        <f t="shared" si="20"/>
        <v>0</v>
      </c>
      <c r="AG113" s="17"/>
      <c r="AH113" s="17"/>
      <c r="AI113" s="325"/>
      <c r="AJ113" s="325"/>
      <c r="AK113" s="405">
        <f t="shared" si="21"/>
        <v>0</v>
      </c>
      <c r="AL113" s="17"/>
      <c r="AM113" s="17"/>
      <c r="AN113" s="325"/>
      <c r="AO113" s="325"/>
      <c r="AP113" s="173">
        <f t="shared" si="22"/>
        <v>0</v>
      </c>
      <c r="AQ113" s="176">
        <f t="shared" si="23"/>
        <v>0</v>
      </c>
    </row>
    <row r="114" spans="1:43" x14ac:dyDescent="0.3">
      <c r="A114" s="59"/>
      <c r="B114" s="260" t="s">
        <v>61</v>
      </c>
      <c r="C114" s="71"/>
      <c r="D114" s="143"/>
      <c r="E114" s="143"/>
      <c r="F114" s="37"/>
      <c r="G114" s="143"/>
      <c r="H114" s="143"/>
      <c r="I114" s="143"/>
      <c r="J114" s="37">
        <f t="shared" si="12"/>
        <v>0</v>
      </c>
      <c r="K114" s="37">
        <f t="shared" si="13"/>
        <v>0</v>
      </c>
      <c r="L114" s="427">
        <f t="shared" si="14"/>
        <v>0</v>
      </c>
      <c r="M114" s="143"/>
      <c r="N114" s="143"/>
      <c r="O114" s="37"/>
      <c r="P114" s="143"/>
      <c r="Q114" s="143"/>
      <c r="R114" s="143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143"/>
      <c r="W114" s="143"/>
      <c r="X114" s="205">
        <f t="shared" si="18"/>
        <v>0</v>
      </c>
      <c r="Y114" s="37"/>
      <c r="Z114" s="37"/>
      <c r="AA114" s="143"/>
      <c r="AB114" s="352">
        <f t="shared" si="19"/>
        <v>0</v>
      </c>
      <c r="AC114" s="195"/>
      <c r="AD114" s="195"/>
      <c r="AE114" s="143"/>
      <c r="AF114" s="172">
        <f t="shared" si="20"/>
        <v>0</v>
      </c>
      <c r="AG114" s="143"/>
      <c r="AH114" s="143"/>
      <c r="AI114" s="325"/>
      <c r="AJ114" s="325"/>
      <c r="AK114" s="405">
        <f t="shared" si="21"/>
        <v>0</v>
      </c>
      <c r="AL114" s="143"/>
      <c r="AM114" s="143"/>
      <c r="AN114" s="325"/>
      <c r="AO114" s="325"/>
      <c r="AP114" s="173">
        <f t="shared" si="22"/>
        <v>0</v>
      </c>
      <c r="AQ114" s="176">
        <f t="shared" si="23"/>
        <v>0</v>
      </c>
    </row>
    <row r="115" spans="1:43" x14ac:dyDescent="0.3">
      <c r="A115" s="59">
        <v>95</v>
      </c>
      <c r="B115" s="77" t="s">
        <v>1</v>
      </c>
      <c r="C115" s="78" t="s">
        <v>12</v>
      </c>
      <c r="D115" s="143"/>
      <c r="E115" s="143"/>
      <c r="F115" s="37"/>
      <c r="G115" s="143"/>
      <c r="H115" s="143"/>
      <c r="I115" s="143"/>
      <c r="J115" s="37">
        <f t="shared" si="12"/>
        <v>0</v>
      </c>
      <c r="K115" s="37">
        <f t="shared" si="13"/>
        <v>0</v>
      </c>
      <c r="L115" s="427">
        <f t="shared" si="14"/>
        <v>0</v>
      </c>
      <c r="M115" s="143"/>
      <c r="N115" s="143"/>
      <c r="O115" s="37"/>
      <c r="P115" s="143"/>
      <c r="Q115" s="143"/>
      <c r="R115" s="143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143"/>
      <c r="W115" s="143"/>
      <c r="X115" s="205">
        <f t="shared" si="18"/>
        <v>0</v>
      </c>
      <c r="Y115" s="37"/>
      <c r="Z115" s="37"/>
      <c r="AA115" s="143"/>
      <c r="AB115" s="352">
        <f t="shared" si="19"/>
        <v>0</v>
      </c>
      <c r="AC115" s="195"/>
      <c r="AD115" s="195"/>
      <c r="AE115" s="143"/>
      <c r="AF115" s="172">
        <f t="shared" si="20"/>
        <v>0</v>
      </c>
      <c r="AG115" s="143"/>
      <c r="AH115" s="143"/>
      <c r="AI115" s="325"/>
      <c r="AJ115" s="325"/>
      <c r="AK115" s="405">
        <f t="shared" si="21"/>
        <v>0</v>
      </c>
      <c r="AL115" s="143"/>
      <c r="AM115" s="143"/>
      <c r="AN115" s="325"/>
      <c r="AO115" s="325"/>
      <c r="AP115" s="173">
        <f t="shared" si="22"/>
        <v>0</v>
      </c>
      <c r="AQ115" s="176">
        <f t="shared" si="23"/>
        <v>0</v>
      </c>
    </row>
    <row r="116" spans="1:43" x14ac:dyDescent="0.3">
      <c r="A116" s="59">
        <v>96</v>
      </c>
      <c r="B116" s="79" t="s">
        <v>62</v>
      </c>
      <c r="C116" s="80" t="s">
        <v>12</v>
      </c>
      <c r="D116" s="143"/>
      <c r="E116" s="143"/>
      <c r="F116" s="37"/>
      <c r="G116" s="143"/>
      <c r="H116" s="143"/>
      <c r="I116" s="143"/>
      <c r="J116" s="37">
        <f t="shared" si="12"/>
        <v>0</v>
      </c>
      <c r="K116" s="37">
        <f t="shared" si="13"/>
        <v>0</v>
      </c>
      <c r="L116" s="427">
        <f t="shared" si="14"/>
        <v>0</v>
      </c>
      <c r="M116" s="143"/>
      <c r="N116" s="143"/>
      <c r="O116" s="37"/>
      <c r="P116" s="143"/>
      <c r="Q116" s="143"/>
      <c r="R116" s="143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143"/>
      <c r="W116" s="143"/>
      <c r="X116" s="205">
        <f t="shared" si="18"/>
        <v>0</v>
      </c>
      <c r="Y116" s="37"/>
      <c r="Z116" s="37"/>
      <c r="AA116" s="143"/>
      <c r="AB116" s="352">
        <f t="shared" si="19"/>
        <v>0</v>
      </c>
      <c r="AC116" s="195"/>
      <c r="AD116" s="195"/>
      <c r="AE116" s="143"/>
      <c r="AF116" s="172">
        <f t="shared" si="20"/>
        <v>0</v>
      </c>
      <c r="AG116" s="143"/>
      <c r="AH116" s="143"/>
      <c r="AI116" s="325"/>
      <c r="AJ116" s="325"/>
      <c r="AK116" s="405">
        <f t="shared" si="21"/>
        <v>0</v>
      </c>
      <c r="AL116" s="143"/>
      <c r="AM116" s="143"/>
      <c r="AN116" s="325"/>
      <c r="AO116" s="325"/>
      <c r="AP116" s="173">
        <f t="shared" si="22"/>
        <v>0</v>
      </c>
      <c r="AQ116" s="176">
        <f t="shared" si="23"/>
        <v>0</v>
      </c>
    </row>
    <row r="117" spans="1:43" x14ac:dyDescent="0.3">
      <c r="A117" s="59">
        <v>97</v>
      </c>
      <c r="B117" s="79" t="s">
        <v>90</v>
      </c>
      <c r="C117" s="80" t="s">
        <v>12</v>
      </c>
      <c r="D117" s="143"/>
      <c r="E117" s="143"/>
      <c r="F117" s="37"/>
      <c r="G117" s="143"/>
      <c r="H117" s="143"/>
      <c r="I117" s="143"/>
      <c r="J117" s="37">
        <f t="shared" si="12"/>
        <v>0</v>
      </c>
      <c r="K117" s="37">
        <f t="shared" si="13"/>
        <v>0</v>
      </c>
      <c r="L117" s="427">
        <f t="shared" si="14"/>
        <v>0</v>
      </c>
      <c r="M117" s="143"/>
      <c r="N117" s="143"/>
      <c r="O117" s="37"/>
      <c r="P117" s="143"/>
      <c r="Q117" s="143"/>
      <c r="R117" s="143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143"/>
      <c r="W117" s="143"/>
      <c r="X117" s="205">
        <f t="shared" si="18"/>
        <v>0</v>
      </c>
      <c r="Y117" s="37"/>
      <c r="Z117" s="37"/>
      <c r="AA117" s="143"/>
      <c r="AB117" s="352">
        <f t="shared" si="19"/>
        <v>0</v>
      </c>
      <c r="AC117" s="195"/>
      <c r="AD117" s="195"/>
      <c r="AE117" s="143"/>
      <c r="AF117" s="172">
        <f t="shared" si="20"/>
        <v>0</v>
      </c>
      <c r="AG117" s="143"/>
      <c r="AH117" s="143"/>
      <c r="AI117" s="325"/>
      <c r="AJ117" s="325"/>
      <c r="AK117" s="405">
        <f t="shared" si="21"/>
        <v>0</v>
      </c>
      <c r="AL117" s="143"/>
      <c r="AM117" s="143"/>
      <c r="AN117" s="325"/>
      <c r="AO117" s="325"/>
      <c r="AP117" s="173">
        <f t="shared" si="22"/>
        <v>0</v>
      </c>
      <c r="AQ117" s="176">
        <f t="shared" si="23"/>
        <v>0</v>
      </c>
    </row>
    <row r="118" spans="1:43" x14ac:dyDescent="0.3">
      <c r="A118" s="59">
        <v>98</v>
      </c>
      <c r="B118" s="79" t="s">
        <v>63</v>
      </c>
      <c r="C118" s="80" t="s">
        <v>12</v>
      </c>
      <c r="D118" s="143"/>
      <c r="E118" s="143"/>
      <c r="F118" s="37"/>
      <c r="G118" s="143"/>
      <c r="H118" s="143"/>
      <c r="I118" s="143"/>
      <c r="J118" s="37">
        <f t="shared" si="12"/>
        <v>0</v>
      </c>
      <c r="K118" s="37">
        <f t="shared" si="13"/>
        <v>0</v>
      </c>
      <c r="L118" s="427">
        <f t="shared" si="14"/>
        <v>0</v>
      </c>
      <c r="M118" s="143"/>
      <c r="N118" s="143"/>
      <c r="O118" s="37"/>
      <c r="P118" s="143"/>
      <c r="Q118" s="143"/>
      <c r="R118" s="143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143"/>
      <c r="W118" s="143"/>
      <c r="X118" s="205">
        <f t="shared" si="18"/>
        <v>0</v>
      </c>
      <c r="Y118" s="37"/>
      <c r="Z118" s="37"/>
      <c r="AA118" s="143"/>
      <c r="AB118" s="352">
        <f t="shared" si="19"/>
        <v>0</v>
      </c>
      <c r="AC118" s="195"/>
      <c r="AD118" s="195"/>
      <c r="AE118" s="143"/>
      <c r="AF118" s="172">
        <f t="shared" si="20"/>
        <v>0</v>
      </c>
      <c r="AG118" s="143"/>
      <c r="AH118" s="143"/>
      <c r="AI118" s="325"/>
      <c r="AJ118" s="325"/>
      <c r="AK118" s="405">
        <f t="shared" si="21"/>
        <v>0</v>
      </c>
      <c r="AL118" s="143"/>
      <c r="AM118" s="143"/>
      <c r="AN118" s="325"/>
      <c r="AO118" s="325"/>
      <c r="AP118" s="173">
        <f t="shared" si="22"/>
        <v>0</v>
      </c>
      <c r="AQ118" s="176">
        <f t="shared" si="23"/>
        <v>0</v>
      </c>
    </row>
    <row r="119" spans="1:43" x14ac:dyDescent="0.3">
      <c r="A119" s="59">
        <v>99</v>
      </c>
      <c r="B119" s="77" t="s">
        <v>64</v>
      </c>
      <c r="C119" s="78" t="s">
        <v>12</v>
      </c>
      <c r="D119" s="143"/>
      <c r="E119" s="143"/>
      <c r="F119" s="37"/>
      <c r="G119" s="143"/>
      <c r="H119" s="143"/>
      <c r="I119" s="143"/>
      <c r="J119" s="37">
        <f t="shared" si="12"/>
        <v>0</v>
      </c>
      <c r="K119" s="37">
        <f t="shared" si="13"/>
        <v>0</v>
      </c>
      <c r="L119" s="427">
        <f t="shared" si="14"/>
        <v>0</v>
      </c>
      <c r="M119" s="143"/>
      <c r="N119" s="143"/>
      <c r="O119" s="37"/>
      <c r="P119" s="143"/>
      <c r="Q119" s="143"/>
      <c r="R119" s="143"/>
      <c r="S119" s="37">
        <f t="shared" si="15"/>
        <v>0</v>
      </c>
      <c r="T119" s="37">
        <f t="shared" si="16"/>
        <v>0</v>
      </c>
      <c r="U119" s="171">
        <f t="shared" si="17"/>
        <v>0</v>
      </c>
      <c r="V119" s="143"/>
      <c r="W119" s="143"/>
      <c r="X119" s="205">
        <f t="shared" si="18"/>
        <v>0</v>
      </c>
      <c r="Y119" s="37"/>
      <c r="Z119" s="37"/>
      <c r="AA119" s="143"/>
      <c r="AB119" s="352">
        <f t="shared" si="19"/>
        <v>0</v>
      </c>
      <c r="AC119" s="195"/>
      <c r="AD119" s="395">
        <v>5.5999999999999999E-3</v>
      </c>
      <c r="AE119" s="143"/>
      <c r="AF119" s="172">
        <f t="shared" si="20"/>
        <v>5.5999999999999999E-3</v>
      </c>
      <c r="AG119" s="143"/>
      <c r="AH119" s="143"/>
      <c r="AI119" s="325"/>
      <c r="AJ119" s="325"/>
      <c r="AK119" s="405">
        <f t="shared" si="21"/>
        <v>0</v>
      </c>
      <c r="AL119" s="143"/>
      <c r="AM119" s="143"/>
      <c r="AN119" s="325"/>
      <c r="AO119" s="325"/>
      <c r="AP119" s="173">
        <f t="shared" si="22"/>
        <v>0</v>
      </c>
      <c r="AQ119" s="176">
        <f t="shared" si="23"/>
        <v>5.5999999999999999E-3</v>
      </c>
    </row>
    <row r="120" spans="1:43" x14ac:dyDescent="0.3">
      <c r="A120" s="59">
        <v>100</v>
      </c>
      <c r="B120" s="77" t="s">
        <v>65</v>
      </c>
      <c r="C120" s="78" t="s">
        <v>12</v>
      </c>
      <c r="D120" s="143"/>
      <c r="E120" s="143"/>
      <c r="F120" s="37"/>
      <c r="G120" s="143"/>
      <c r="H120" s="143"/>
      <c r="I120" s="143"/>
      <c r="J120" s="37">
        <f t="shared" si="12"/>
        <v>0</v>
      </c>
      <c r="K120" s="37">
        <f t="shared" si="13"/>
        <v>0</v>
      </c>
      <c r="L120" s="427">
        <f t="shared" si="14"/>
        <v>0</v>
      </c>
      <c r="M120" s="143"/>
      <c r="N120" s="143"/>
      <c r="O120" s="37"/>
      <c r="P120" s="143"/>
      <c r="Q120" s="143"/>
      <c r="R120" s="143"/>
      <c r="S120" s="37">
        <f t="shared" si="15"/>
        <v>0</v>
      </c>
      <c r="T120" s="37">
        <f t="shared" si="16"/>
        <v>0</v>
      </c>
      <c r="U120" s="171">
        <f t="shared" si="17"/>
        <v>0</v>
      </c>
      <c r="V120" s="143"/>
      <c r="W120" s="397">
        <v>1.14E-2</v>
      </c>
      <c r="X120" s="205">
        <f t="shared" si="18"/>
        <v>1.14E-2</v>
      </c>
      <c r="Y120" s="37"/>
      <c r="Z120" s="37"/>
      <c r="AA120" s="143"/>
      <c r="AB120" s="352">
        <f t="shared" si="19"/>
        <v>0</v>
      </c>
      <c r="AC120" s="195"/>
      <c r="AD120" s="195"/>
      <c r="AE120" s="143"/>
      <c r="AF120" s="172">
        <f t="shared" si="20"/>
        <v>0</v>
      </c>
      <c r="AG120" s="143"/>
      <c r="AH120" s="143"/>
      <c r="AI120" s="325"/>
      <c r="AJ120" s="325"/>
      <c r="AK120" s="405">
        <f t="shared" si="21"/>
        <v>0</v>
      </c>
      <c r="AL120" s="143"/>
      <c r="AM120" s="143"/>
      <c r="AN120" s="325"/>
      <c r="AO120" s="325"/>
      <c r="AP120" s="173">
        <f t="shared" si="22"/>
        <v>0</v>
      </c>
      <c r="AQ120" s="176">
        <f t="shared" si="23"/>
        <v>1.14E-2</v>
      </c>
    </row>
    <row r="121" spans="1:43" x14ac:dyDescent="0.3">
      <c r="A121" s="59"/>
      <c r="B121" s="260" t="s">
        <v>121</v>
      </c>
      <c r="C121" s="71"/>
      <c r="D121" s="143"/>
      <c r="E121" s="143"/>
      <c r="F121" s="37"/>
      <c r="G121" s="143"/>
      <c r="H121" s="143"/>
      <c r="I121" s="143"/>
      <c r="J121" s="37">
        <f t="shared" si="12"/>
        <v>0</v>
      </c>
      <c r="K121" s="37">
        <f t="shared" si="13"/>
        <v>0</v>
      </c>
      <c r="L121" s="427">
        <f t="shared" si="14"/>
        <v>0</v>
      </c>
      <c r="M121" s="143"/>
      <c r="N121" s="143"/>
      <c r="O121" s="37"/>
      <c r="P121" s="143"/>
      <c r="Q121" s="143"/>
      <c r="R121" s="143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143"/>
      <c r="W121" s="143"/>
      <c r="X121" s="205">
        <f t="shared" si="18"/>
        <v>0</v>
      </c>
      <c r="Y121" s="37"/>
      <c r="Z121" s="37"/>
      <c r="AA121" s="143"/>
      <c r="AB121" s="352">
        <f t="shared" si="19"/>
        <v>0</v>
      </c>
      <c r="AC121" s="195"/>
      <c r="AD121" s="195"/>
      <c r="AE121" s="143"/>
      <c r="AF121" s="172">
        <f t="shared" si="20"/>
        <v>0</v>
      </c>
      <c r="AG121" s="143"/>
      <c r="AH121" s="143"/>
      <c r="AI121" s="325"/>
      <c r="AJ121" s="325"/>
      <c r="AK121" s="405">
        <f t="shared" si="21"/>
        <v>0</v>
      </c>
      <c r="AL121" s="143"/>
      <c r="AM121" s="143"/>
      <c r="AN121" s="325"/>
      <c r="AO121" s="325"/>
      <c r="AP121" s="173">
        <f t="shared" si="22"/>
        <v>0</v>
      </c>
      <c r="AQ121" s="176">
        <f t="shared" si="23"/>
        <v>0</v>
      </c>
    </row>
    <row r="122" spans="1:43" x14ac:dyDescent="0.3">
      <c r="A122" s="59">
        <v>101</v>
      </c>
      <c r="B122" s="77" t="s">
        <v>72</v>
      </c>
      <c r="C122" s="89" t="s">
        <v>12</v>
      </c>
      <c r="D122" s="143"/>
      <c r="E122" s="143"/>
      <c r="F122" s="37"/>
      <c r="G122" s="143"/>
      <c r="H122" s="143"/>
      <c r="I122" s="143"/>
      <c r="J122" s="37">
        <f t="shared" si="12"/>
        <v>0</v>
      </c>
      <c r="K122" s="37">
        <f t="shared" si="13"/>
        <v>0</v>
      </c>
      <c r="L122" s="427">
        <f t="shared" si="14"/>
        <v>0</v>
      </c>
      <c r="M122" s="143"/>
      <c r="N122" s="143"/>
      <c r="O122" s="37"/>
      <c r="P122" s="143"/>
      <c r="Q122" s="143"/>
      <c r="R122" s="143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143"/>
      <c r="W122" s="143"/>
      <c r="X122" s="205">
        <f t="shared" si="18"/>
        <v>0</v>
      </c>
      <c r="Y122" s="37"/>
      <c r="Z122" s="37"/>
      <c r="AA122" s="143"/>
      <c r="AB122" s="352">
        <f t="shared" si="19"/>
        <v>0</v>
      </c>
      <c r="AC122" s="195"/>
      <c r="AD122" s="195"/>
      <c r="AE122" s="143"/>
      <c r="AF122" s="172">
        <f t="shared" si="20"/>
        <v>0</v>
      </c>
      <c r="AG122" s="143"/>
      <c r="AH122" s="143"/>
      <c r="AI122" s="325"/>
      <c r="AJ122" s="325"/>
      <c r="AK122" s="405">
        <f t="shared" si="21"/>
        <v>0</v>
      </c>
      <c r="AL122" s="143"/>
      <c r="AM122" s="143"/>
      <c r="AN122" s="325"/>
      <c r="AO122" s="325"/>
      <c r="AP122" s="173">
        <f t="shared" si="22"/>
        <v>0</v>
      </c>
      <c r="AQ122" s="176">
        <f t="shared" si="23"/>
        <v>0</v>
      </c>
    </row>
    <row r="123" spans="1:43" x14ac:dyDescent="0.3">
      <c r="A123" s="59">
        <v>102</v>
      </c>
      <c r="B123" s="77" t="s">
        <v>73</v>
      </c>
      <c r="C123" s="89" t="s">
        <v>12</v>
      </c>
      <c r="D123" s="143"/>
      <c r="E123" s="143"/>
      <c r="F123" s="37"/>
      <c r="G123" s="143"/>
      <c r="H123" s="143"/>
      <c r="I123" s="143"/>
      <c r="J123" s="37">
        <f t="shared" si="12"/>
        <v>0</v>
      </c>
      <c r="K123" s="37">
        <f t="shared" si="13"/>
        <v>0</v>
      </c>
      <c r="L123" s="427">
        <f t="shared" si="14"/>
        <v>0</v>
      </c>
      <c r="M123" s="143"/>
      <c r="N123" s="143"/>
      <c r="O123" s="37"/>
      <c r="P123" s="143"/>
      <c r="Q123" s="143"/>
      <c r="R123" s="143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143"/>
      <c r="W123" s="143"/>
      <c r="X123" s="205">
        <f t="shared" si="18"/>
        <v>0</v>
      </c>
      <c r="Y123" s="37"/>
      <c r="Z123" s="37"/>
      <c r="AA123" s="143"/>
      <c r="AB123" s="352">
        <f t="shared" si="19"/>
        <v>0</v>
      </c>
      <c r="AC123" s="395">
        <v>6.6500000000000004E-2</v>
      </c>
      <c r="AD123" s="195"/>
      <c r="AE123" s="143"/>
      <c r="AF123" s="172">
        <f t="shared" si="20"/>
        <v>6.6500000000000004E-2</v>
      </c>
      <c r="AG123" s="143"/>
      <c r="AH123" s="143"/>
      <c r="AI123" s="325"/>
      <c r="AJ123" s="325"/>
      <c r="AK123" s="405">
        <f t="shared" si="21"/>
        <v>0</v>
      </c>
      <c r="AL123" s="143"/>
      <c r="AM123" s="143"/>
      <c r="AN123" s="325"/>
      <c r="AO123" s="325"/>
      <c r="AP123" s="173">
        <f t="shared" si="22"/>
        <v>0</v>
      </c>
      <c r="AQ123" s="176">
        <f t="shared" si="23"/>
        <v>6.6500000000000004E-2</v>
      </c>
    </row>
    <row r="124" spans="1:43" x14ac:dyDescent="0.3">
      <c r="A124" s="59">
        <v>103</v>
      </c>
      <c r="B124" s="77" t="s">
        <v>74</v>
      </c>
      <c r="C124" s="89" t="s">
        <v>12</v>
      </c>
      <c r="D124" s="143"/>
      <c r="E124" s="143"/>
      <c r="F124" s="37"/>
      <c r="G124" s="143"/>
      <c r="H124" s="143"/>
      <c r="I124" s="143"/>
      <c r="J124" s="37">
        <f t="shared" si="12"/>
        <v>0</v>
      </c>
      <c r="K124" s="37">
        <f t="shared" si="13"/>
        <v>0</v>
      </c>
      <c r="L124" s="427">
        <f t="shared" si="14"/>
        <v>0</v>
      </c>
      <c r="M124" s="143"/>
      <c r="N124" s="143"/>
      <c r="O124" s="37"/>
      <c r="P124" s="143"/>
      <c r="Q124" s="143"/>
      <c r="R124" s="143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143"/>
      <c r="W124" s="143"/>
      <c r="X124" s="205">
        <f t="shared" si="18"/>
        <v>0</v>
      </c>
      <c r="Y124" s="37"/>
      <c r="Z124" s="37"/>
      <c r="AA124" s="143"/>
      <c r="AB124" s="352">
        <f t="shared" si="19"/>
        <v>0</v>
      </c>
      <c r="AC124" s="395">
        <v>1.319E-2</v>
      </c>
      <c r="AD124" s="195"/>
      <c r="AE124" s="143"/>
      <c r="AF124" s="172">
        <f t="shared" si="20"/>
        <v>1.319E-2</v>
      </c>
      <c r="AG124" s="397">
        <v>2.4E-2</v>
      </c>
      <c r="AH124" s="143"/>
      <c r="AI124" s="325"/>
      <c r="AJ124" s="325"/>
      <c r="AK124" s="405">
        <f t="shared" si="21"/>
        <v>2.4E-2</v>
      </c>
      <c r="AL124" s="397">
        <v>2.4E-2</v>
      </c>
      <c r="AM124" s="143"/>
      <c r="AN124" s="325"/>
      <c r="AO124" s="325"/>
      <c r="AP124" s="173">
        <f t="shared" si="22"/>
        <v>0</v>
      </c>
      <c r="AQ124" s="176">
        <f t="shared" si="23"/>
        <v>3.7190000000000001E-2</v>
      </c>
    </row>
    <row r="125" spans="1:43" x14ac:dyDescent="0.3">
      <c r="A125" s="59">
        <v>104</v>
      </c>
      <c r="B125" s="77" t="s">
        <v>75</v>
      </c>
      <c r="C125" s="89" t="s">
        <v>12</v>
      </c>
      <c r="D125" s="143"/>
      <c r="E125" s="143"/>
      <c r="F125" s="37"/>
      <c r="G125" s="143"/>
      <c r="H125" s="143"/>
      <c r="I125" s="143"/>
      <c r="J125" s="37">
        <f t="shared" si="12"/>
        <v>0</v>
      </c>
      <c r="K125" s="37">
        <f t="shared" si="13"/>
        <v>0</v>
      </c>
      <c r="L125" s="427">
        <f t="shared" si="14"/>
        <v>0</v>
      </c>
      <c r="M125" s="143"/>
      <c r="N125" s="143"/>
      <c r="O125" s="37"/>
      <c r="P125" s="143"/>
      <c r="Q125" s="143"/>
      <c r="R125" s="143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143"/>
      <c r="W125" s="143"/>
      <c r="X125" s="205">
        <f t="shared" si="18"/>
        <v>0</v>
      </c>
      <c r="Y125" s="37"/>
      <c r="Z125" s="37"/>
      <c r="AA125" s="143"/>
      <c r="AB125" s="352">
        <f t="shared" si="19"/>
        <v>0</v>
      </c>
      <c r="AC125" s="395">
        <v>1.2500000000000001E-2</v>
      </c>
      <c r="AD125" s="195"/>
      <c r="AE125" s="143"/>
      <c r="AF125" s="172">
        <f t="shared" si="20"/>
        <v>1.2500000000000001E-2</v>
      </c>
      <c r="AG125" s="143"/>
      <c r="AH125" s="143"/>
      <c r="AI125" s="325"/>
      <c r="AJ125" s="325"/>
      <c r="AK125" s="405">
        <f t="shared" si="21"/>
        <v>0</v>
      </c>
      <c r="AL125" s="143"/>
      <c r="AM125" s="143"/>
      <c r="AN125" s="325"/>
      <c r="AO125" s="325"/>
      <c r="AP125" s="173">
        <f t="shared" si="22"/>
        <v>0</v>
      </c>
      <c r="AQ125" s="176">
        <f t="shared" si="23"/>
        <v>1.2500000000000001E-2</v>
      </c>
    </row>
    <row r="126" spans="1:43" x14ac:dyDescent="0.3">
      <c r="A126" s="59">
        <v>105</v>
      </c>
      <c r="B126" s="77" t="s">
        <v>77</v>
      </c>
      <c r="C126" s="89" t="s">
        <v>12</v>
      </c>
      <c r="D126" s="143"/>
      <c r="E126" s="143"/>
      <c r="F126" s="37"/>
      <c r="G126" s="17"/>
      <c r="H126" s="17"/>
      <c r="I126" s="17"/>
      <c r="J126" s="37">
        <f t="shared" si="12"/>
        <v>0</v>
      </c>
      <c r="K126" s="37">
        <f t="shared" si="13"/>
        <v>0</v>
      </c>
      <c r="L126" s="427">
        <f t="shared" si="14"/>
        <v>0</v>
      </c>
      <c r="M126" s="143"/>
      <c r="N126" s="143"/>
      <c r="O126" s="37"/>
      <c r="P126" s="17"/>
      <c r="Q126" s="17"/>
      <c r="R126" s="1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143"/>
      <c r="W126" s="17"/>
      <c r="X126" s="205">
        <f t="shared" si="18"/>
        <v>0</v>
      </c>
      <c r="Y126" s="37"/>
      <c r="Z126" s="37"/>
      <c r="AA126" s="143"/>
      <c r="AB126" s="352">
        <f t="shared" si="19"/>
        <v>0</v>
      </c>
      <c r="AC126" s="195"/>
      <c r="AD126" s="143"/>
      <c r="AE126" s="143"/>
      <c r="AF126" s="172">
        <f t="shared" si="20"/>
        <v>0</v>
      </c>
      <c r="AG126" s="143"/>
      <c r="AH126" s="17"/>
      <c r="AI126" s="325"/>
      <c r="AJ126" s="325"/>
      <c r="AK126" s="405">
        <f t="shared" si="21"/>
        <v>0</v>
      </c>
      <c r="AL126" s="143"/>
      <c r="AM126" s="17"/>
      <c r="AN126" s="325"/>
      <c r="AO126" s="325"/>
      <c r="AP126" s="173">
        <f t="shared" si="22"/>
        <v>0</v>
      </c>
      <c r="AQ126" s="176">
        <f t="shared" si="23"/>
        <v>0</v>
      </c>
    </row>
    <row r="127" spans="1:43" x14ac:dyDescent="0.3">
      <c r="A127" s="59">
        <v>106</v>
      </c>
      <c r="B127" s="77" t="s">
        <v>76</v>
      </c>
      <c r="C127" s="89" t="s">
        <v>12</v>
      </c>
      <c r="D127" s="143"/>
      <c r="E127" s="143"/>
      <c r="F127" s="37"/>
      <c r="G127" s="17"/>
      <c r="H127" s="17"/>
      <c r="I127" s="17"/>
      <c r="J127" s="37">
        <f t="shared" si="12"/>
        <v>0</v>
      </c>
      <c r="K127" s="37">
        <f t="shared" si="13"/>
        <v>0</v>
      </c>
      <c r="L127" s="427">
        <f t="shared" si="14"/>
        <v>0</v>
      </c>
      <c r="M127" s="143"/>
      <c r="N127" s="143"/>
      <c r="O127" s="37"/>
      <c r="P127" s="17"/>
      <c r="Q127" s="17"/>
      <c r="R127" s="1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143"/>
      <c r="W127" s="17"/>
      <c r="X127" s="205">
        <f t="shared" si="18"/>
        <v>0</v>
      </c>
      <c r="Y127" s="37"/>
      <c r="Z127" s="37"/>
      <c r="AA127" s="143"/>
      <c r="AB127" s="352">
        <f t="shared" si="19"/>
        <v>0</v>
      </c>
      <c r="AC127" s="195"/>
      <c r="AD127" s="195"/>
      <c r="AE127" s="143"/>
      <c r="AF127" s="172">
        <f t="shared" si="20"/>
        <v>0</v>
      </c>
      <c r="AG127" s="143"/>
      <c r="AH127" s="17"/>
      <c r="AI127" s="325"/>
      <c r="AJ127" s="325"/>
      <c r="AK127" s="405">
        <f t="shared" si="21"/>
        <v>0</v>
      </c>
      <c r="AL127" s="143"/>
      <c r="AM127" s="17"/>
      <c r="AN127" s="325"/>
      <c r="AO127" s="325"/>
      <c r="AP127" s="173">
        <f t="shared" si="22"/>
        <v>0</v>
      </c>
      <c r="AQ127" s="176">
        <f t="shared" si="23"/>
        <v>0</v>
      </c>
    </row>
    <row r="128" spans="1:43" x14ac:dyDescent="0.3">
      <c r="A128" s="59">
        <v>107</v>
      </c>
      <c r="B128" s="90" t="s">
        <v>78</v>
      </c>
      <c r="C128" s="89" t="s">
        <v>12</v>
      </c>
      <c r="D128" s="17"/>
      <c r="E128" s="143"/>
      <c r="F128" s="37"/>
      <c r="G128" s="17"/>
      <c r="H128" s="17"/>
      <c r="I128" s="17"/>
      <c r="J128" s="37">
        <f t="shared" si="12"/>
        <v>0</v>
      </c>
      <c r="K128" s="37">
        <f t="shared" si="13"/>
        <v>0</v>
      </c>
      <c r="L128" s="427">
        <f t="shared" si="14"/>
        <v>0</v>
      </c>
      <c r="M128" s="17"/>
      <c r="N128" s="143"/>
      <c r="O128" s="37"/>
      <c r="P128" s="17"/>
      <c r="Q128" s="17"/>
      <c r="R128" s="1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143"/>
      <c r="W128" s="17"/>
      <c r="X128" s="205">
        <f t="shared" si="18"/>
        <v>0</v>
      </c>
      <c r="Y128" s="37"/>
      <c r="Z128" s="37"/>
      <c r="AA128" s="143"/>
      <c r="AB128" s="352">
        <f t="shared" si="19"/>
        <v>0</v>
      </c>
      <c r="AC128" s="195"/>
      <c r="AD128" s="143"/>
      <c r="AE128" s="143"/>
      <c r="AF128" s="172">
        <f t="shared" si="20"/>
        <v>0</v>
      </c>
      <c r="AG128" s="17"/>
      <c r="AH128" s="17"/>
      <c r="AI128" s="325"/>
      <c r="AJ128" s="325"/>
      <c r="AK128" s="405">
        <f t="shared" si="21"/>
        <v>0</v>
      </c>
      <c r="AL128" s="17"/>
      <c r="AM128" s="17"/>
      <c r="AN128" s="325"/>
      <c r="AO128" s="325"/>
      <c r="AP128" s="173">
        <f t="shared" si="22"/>
        <v>0</v>
      </c>
      <c r="AQ128" s="176">
        <f t="shared" si="23"/>
        <v>0</v>
      </c>
    </row>
    <row r="129" spans="1:43" x14ac:dyDescent="0.3">
      <c r="A129" s="59">
        <v>108</v>
      </c>
      <c r="B129" s="90" t="s">
        <v>106</v>
      </c>
      <c r="C129" s="89" t="s">
        <v>12</v>
      </c>
      <c r="D129" s="17"/>
      <c r="E129" s="143"/>
      <c r="F129" s="37"/>
      <c r="G129" s="17"/>
      <c r="H129" s="17"/>
      <c r="I129" s="17"/>
      <c r="J129" s="37">
        <f t="shared" si="12"/>
        <v>0</v>
      </c>
      <c r="K129" s="37">
        <f t="shared" si="13"/>
        <v>0</v>
      </c>
      <c r="L129" s="427">
        <f t="shared" si="14"/>
        <v>0</v>
      </c>
      <c r="M129" s="17"/>
      <c r="N129" s="143"/>
      <c r="O129" s="37"/>
      <c r="P129" s="17"/>
      <c r="Q129" s="17"/>
      <c r="R129" s="1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143"/>
      <c r="W129" s="17"/>
      <c r="X129" s="205">
        <f t="shared" si="18"/>
        <v>0</v>
      </c>
      <c r="Y129" s="37"/>
      <c r="Z129" s="37"/>
      <c r="AA129" s="143"/>
      <c r="AB129" s="352">
        <f t="shared" si="19"/>
        <v>0</v>
      </c>
      <c r="AC129" s="195"/>
      <c r="AD129" s="143"/>
      <c r="AE129" s="143"/>
      <c r="AF129" s="172">
        <f t="shared" si="20"/>
        <v>0</v>
      </c>
      <c r="AG129" s="17"/>
      <c r="AH129" s="17"/>
      <c r="AI129" s="325"/>
      <c r="AJ129" s="325"/>
      <c r="AK129" s="405">
        <f t="shared" si="21"/>
        <v>0</v>
      </c>
      <c r="AL129" s="17"/>
      <c r="AM129" s="17"/>
      <c r="AN129" s="325"/>
      <c r="AO129" s="325"/>
      <c r="AP129" s="173">
        <f t="shared" si="22"/>
        <v>0</v>
      </c>
      <c r="AQ129" s="176">
        <f t="shared" si="23"/>
        <v>0</v>
      </c>
    </row>
    <row r="130" spans="1:43" x14ac:dyDescent="0.3">
      <c r="A130" s="59">
        <v>109</v>
      </c>
      <c r="B130" s="90" t="s">
        <v>205</v>
      </c>
      <c r="C130" s="89" t="s">
        <v>12</v>
      </c>
      <c r="D130" s="17"/>
      <c r="E130" s="143"/>
      <c r="F130" s="37"/>
      <c r="G130" s="17"/>
      <c r="H130" s="17"/>
      <c r="I130" s="17"/>
      <c r="J130" s="37">
        <f t="shared" si="12"/>
        <v>0</v>
      </c>
      <c r="K130" s="37">
        <f t="shared" si="13"/>
        <v>0</v>
      </c>
      <c r="L130" s="427">
        <f t="shared" si="14"/>
        <v>0</v>
      </c>
      <c r="M130" s="17"/>
      <c r="N130" s="143"/>
      <c r="O130" s="37"/>
      <c r="P130" s="17"/>
      <c r="Q130" s="17"/>
      <c r="R130" s="1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143"/>
      <c r="W130" s="17"/>
      <c r="X130" s="205">
        <f t="shared" si="18"/>
        <v>0</v>
      </c>
      <c r="Y130" s="37"/>
      <c r="Z130" s="37"/>
      <c r="AA130" s="143"/>
      <c r="AB130" s="352">
        <f t="shared" si="19"/>
        <v>0</v>
      </c>
      <c r="AC130" s="195"/>
      <c r="AD130" s="143"/>
      <c r="AE130" s="143"/>
      <c r="AF130" s="172">
        <f t="shared" si="20"/>
        <v>0</v>
      </c>
      <c r="AG130" s="17"/>
      <c r="AH130" s="17"/>
      <c r="AI130" s="325"/>
      <c r="AJ130" s="325"/>
      <c r="AK130" s="405">
        <f t="shared" si="21"/>
        <v>0</v>
      </c>
      <c r="AL130" s="17"/>
      <c r="AM130" s="17"/>
      <c r="AN130" s="325"/>
      <c r="AO130" s="325"/>
      <c r="AP130" s="173">
        <f t="shared" si="22"/>
        <v>0</v>
      </c>
      <c r="AQ130" s="176">
        <f t="shared" si="23"/>
        <v>0</v>
      </c>
    </row>
    <row r="131" spans="1:43" x14ac:dyDescent="0.3">
      <c r="A131" s="619" t="s">
        <v>230</v>
      </c>
      <c r="B131" s="620"/>
      <c r="C131" s="97"/>
      <c r="D131" s="45"/>
      <c r="E131" s="148"/>
      <c r="F131" s="148"/>
      <c r="G131" s="83"/>
      <c r="H131" s="83"/>
      <c r="I131" s="83"/>
      <c r="J131" s="37">
        <f t="shared" si="12"/>
        <v>0</v>
      </c>
      <c r="K131" s="37">
        <f t="shared" si="13"/>
        <v>0</v>
      </c>
      <c r="L131" s="427">
        <f t="shared" si="14"/>
        <v>0</v>
      </c>
      <c r="M131" s="45"/>
      <c r="N131" s="148"/>
      <c r="O131" s="148"/>
      <c r="P131" s="83"/>
      <c r="Q131" s="83"/>
      <c r="R131" s="83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83"/>
      <c r="W131" s="83"/>
      <c r="X131" s="205">
        <f t="shared" si="18"/>
        <v>0</v>
      </c>
      <c r="Y131" s="148"/>
      <c r="Z131" s="148"/>
      <c r="AA131" s="83"/>
      <c r="AB131" s="352">
        <f t="shared" si="19"/>
        <v>0</v>
      </c>
      <c r="AC131" s="198"/>
      <c r="AD131" s="83"/>
      <c r="AE131" s="83"/>
      <c r="AF131" s="172">
        <f t="shared" si="20"/>
        <v>0</v>
      </c>
      <c r="AG131" s="45"/>
      <c r="AH131" s="83"/>
      <c r="AI131" s="385"/>
      <c r="AJ131" s="385"/>
      <c r="AK131" s="405">
        <f t="shared" si="21"/>
        <v>0</v>
      </c>
      <c r="AL131" s="45"/>
      <c r="AM131" s="83"/>
      <c r="AN131" s="385"/>
      <c r="AO131" s="385"/>
      <c r="AP131" s="173">
        <f t="shared" si="22"/>
        <v>0</v>
      </c>
      <c r="AQ131" s="176">
        <f t="shared" si="23"/>
        <v>0</v>
      </c>
    </row>
    <row r="132" spans="1:43" x14ac:dyDescent="0.3">
      <c r="A132" s="319">
        <v>110</v>
      </c>
      <c r="B132" s="86" t="s">
        <v>94</v>
      </c>
      <c r="C132" s="98" t="s">
        <v>12</v>
      </c>
      <c r="D132" s="34"/>
      <c r="E132" s="37"/>
      <c r="F132" s="37"/>
      <c r="G132" s="17"/>
      <c r="H132" s="17"/>
      <c r="I132" s="99"/>
      <c r="J132" s="37">
        <f t="shared" si="12"/>
        <v>0</v>
      </c>
      <c r="K132" s="37">
        <f t="shared" si="13"/>
        <v>0</v>
      </c>
      <c r="L132" s="427">
        <f t="shared" si="14"/>
        <v>0</v>
      </c>
      <c r="M132" s="34"/>
      <c r="N132" s="37"/>
      <c r="O132" s="37"/>
      <c r="P132" s="17"/>
      <c r="Q132" s="17"/>
      <c r="R132" s="99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82"/>
      <c r="W132" s="17"/>
      <c r="X132" s="205">
        <f t="shared" si="18"/>
        <v>0</v>
      </c>
      <c r="Y132" s="147"/>
      <c r="Z132" s="147"/>
      <c r="AA132" s="82"/>
      <c r="AB132" s="352">
        <f t="shared" si="19"/>
        <v>0</v>
      </c>
      <c r="AC132" s="199"/>
      <c r="AD132" s="82"/>
      <c r="AE132" s="82"/>
      <c r="AF132" s="172">
        <f t="shared" si="20"/>
        <v>0</v>
      </c>
      <c r="AG132" s="34"/>
      <c r="AH132" s="17"/>
      <c r="AI132" s="325"/>
      <c r="AJ132" s="387"/>
      <c r="AK132" s="405">
        <f t="shared" si="21"/>
        <v>0</v>
      </c>
      <c r="AL132" s="34"/>
      <c r="AM132" s="17"/>
      <c r="AN132" s="325"/>
      <c r="AO132" s="387"/>
      <c r="AP132" s="173">
        <f t="shared" si="22"/>
        <v>0</v>
      </c>
      <c r="AQ132" s="176">
        <f t="shared" si="23"/>
        <v>0</v>
      </c>
    </row>
    <row r="133" spans="1:43" x14ac:dyDescent="0.3">
      <c r="A133" s="319">
        <v>111</v>
      </c>
      <c r="B133" s="86" t="s">
        <v>95</v>
      </c>
      <c r="C133" s="98" t="s">
        <v>12</v>
      </c>
      <c r="D133" s="34"/>
      <c r="E133" s="37"/>
      <c r="F133" s="37"/>
      <c r="G133" s="17"/>
      <c r="H133" s="17"/>
      <c r="I133" s="99"/>
      <c r="J133" s="37">
        <f t="shared" si="12"/>
        <v>0</v>
      </c>
      <c r="K133" s="37">
        <f t="shared" si="13"/>
        <v>0</v>
      </c>
      <c r="L133" s="427">
        <f t="shared" si="14"/>
        <v>0</v>
      </c>
      <c r="M133" s="34"/>
      <c r="N133" s="37"/>
      <c r="O133" s="37"/>
      <c r="P133" s="17"/>
      <c r="Q133" s="17"/>
      <c r="R133" s="99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82"/>
      <c r="W133" s="17"/>
      <c r="X133" s="205">
        <f t="shared" si="18"/>
        <v>0</v>
      </c>
      <c r="Y133" s="147"/>
      <c r="Z133" s="147"/>
      <c r="AA133" s="82"/>
      <c r="AB133" s="352">
        <f t="shared" si="19"/>
        <v>0</v>
      </c>
      <c r="AC133" s="199"/>
      <c r="AD133" s="82"/>
      <c r="AE133" s="82"/>
      <c r="AF133" s="172">
        <f t="shared" si="20"/>
        <v>0</v>
      </c>
      <c r="AG133" s="34"/>
      <c r="AH133" s="17"/>
      <c r="AI133" s="325"/>
      <c r="AJ133" s="387"/>
      <c r="AK133" s="405">
        <f t="shared" si="21"/>
        <v>0</v>
      </c>
      <c r="AL133" s="34"/>
      <c r="AM133" s="17"/>
      <c r="AN133" s="325"/>
      <c r="AO133" s="387"/>
      <c r="AP133" s="173">
        <f t="shared" si="22"/>
        <v>0</v>
      </c>
      <c r="AQ133" s="176">
        <f t="shared" si="23"/>
        <v>0</v>
      </c>
    </row>
    <row r="134" spans="1:43" x14ac:dyDescent="0.3">
      <c r="A134" s="319">
        <v>112</v>
      </c>
      <c r="B134" s="86" t="s">
        <v>96</v>
      </c>
      <c r="C134" s="98" t="s">
        <v>12</v>
      </c>
      <c r="D134" s="34"/>
      <c r="E134" s="37"/>
      <c r="F134" s="37"/>
      <c r="G134" s="17"/>
      <c r="H134" s="17"/>
      <c r="I134" s="99"/>
      <c r="J134" s="37">
        <f t="shared" si="12"/>
        <v>0</v>
      </c>
      <c r="K134" s="37">
        <f t="shared" si="13"/>
        <v>0</v>
      </c>
      <c r="L134" s="427">
        <f t="shared" si="14"/>
        <v>0</v>
      </c>
      <c r="M134" s="34"/>
      <c r="N134" s="37"/>
      <c r="O134" s="37"/>
      <c r="P134" s="17"/>
      <c r="Q134" s="17"/>
      <c r="R134" s="99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82"/>
      <c r="W134" s="17"/>
      <c r="X134" s="205">
        <f t="shared" si="18"/>
        <v>0</v>
      </c>
      <c r="Y134" s="147"/>
      <c r="Z134" s="147"/>
      <c r="AA134" s="82"/>
      <c r="AB134" s="352">
        <f t="shared" si="19"/>
        <v>0</v>
      </c>
      <c r="AC134" s="199"/>
      <c r="AD134" s="82"/>
      <c r="AE134" s="82"/>
      <c r="AF134" s="172">
        <f t="shared" si="20"/>
        <v>0</v>
      </c>
      <c r="AG134" s="34"/>
      <c r="AH134" s="17"/>
      <c r="AI134" s="325"/>
      <c r="AJ134" s="387"/>
      <c r="AK134" s="405">
        <f t="shared" si="21"/>
        <v>0</v>
      </c>
      <c r="AL134" s="34"/>
      <c r="AM134" s="17"/>
      <c r="AN134" s="325"/>
      <c r="AO134" s="387"/>
      <c r="AP134" s="173">
        <f t="shared" si="22"/>
        <v>0</v>
      </c>
      <c r="AQ134" s="176">
        <f t="shared" si="23"/>
        <v>0</v>
      </c>
    </row>
    <row r="135" spans="1:43" x14ac:dyDescent="0.3">
      <c r="A135" s="319">
        <v>113</v>
      </c>
      <c r="B135" s="86" t="s">
        <v>97</v>
      </c>
      <c r="C135" s="98" t="s">
        <v>12</v>
      </c>
      <c r="D135" s="34"/>
      <c r="E135" s="37"/>
      <c r="F135" s="37"/>
      <c r="G135" s="17"/>
      <c r="H135" s="17"/>
      <c r="I135" s="99"/>
      <c r="J135" s="37">
        <f t="shared" si="12"/>
        <v>0</v>
      </c>
      <c r="K135" s="37">
        <f t="shared" si="13"/>
        <v>0</v>
      </c>
      <c r="L135" s="427">
        <f t="shared" si="14"/>
        <v>0</v>
      </c>
      <c r="M135" s="34"/>
      <c r="N135" s="37"/>
      <c r="O135" s="37"/>
      <c r="P135" s="17"/>
      <c r="Q135" s="17"/>
      <c r="R135" s="99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82"/>
      <c r="W135" s="17"/>
      <c r="X135" s="205">
        <f t="shared" si="18"/>
        <v>0</v>
      </c>
      <c r="Y135" s="147"/>
      <c r="Z135" s="147"/>
      <c r="AA135" s="82"/>
      <c r="AB135" s="352">
        <f t="shared" si="19"/>
        <v>0</v>
      </c>
      <c r="AC135" s="199"/>
      <c r="AD135" s="82"/>
      <c r="AE135" s="82"/>
      <c r="AF135" s="172">
        <f t="shared" si="20"/>
        <v>0</v>
      </c>
      <c r="AG135" s="34"/>
      <c r="AH135" s="17"/>
      <c r="AI135" s="325"/>
      <c r="AJ135" s="387"/>
      <c r="AK135" s="405">
        <f t="shared" si="21"/>
        <v>0</v>
      </c>
      <c r="AL135" s="34"/>
      <c r="AM135" s="17"/>
      <c r="AN135" s="325"/>
      <c r="AO135" s="387"/>
      <c r="AP135" s="173">
        <f t="shared" si="22"/>
        <v>0</v>
      </c>
      <c r="AQ135" s="176">
        <f t="shared" si="23"/>
        <v>0</v>
      </c>
    </row>
    <row r="136" spans="1:43" x14ac:dyDescent="0.3">
      <c r="A136" s="319">
        <v>114</v>
      </c>
      <c r="B136" s="86" t="s">
        <v>98</v>
      </c>
      <c r="C136" s="98" t="s">
        <v>12</v>
      </c>
      <c r="D136" s="34"/>
      <c r="E136" s="37"/>
      <c r="F136" s="37"/>
      <c r="G136" s="17"/>
      <c r="H136" s="17"/>
      <c r="I136" s="99"/>
      <c r="J136" s="37">
        <f t="shared" ref="J136:J148" si="24">(D136+G136+H136+I136)*$J$5</f>
        <v>0</v>
      </c>
      <c r="K136" s="37">
        <f t="shared" ref="K136:K148" si="25">(E136+G136+H136+I136)*$K$5</f>
        <v>0</v>
      </c>
      <c r="L136" s="427">
        <f t="shared" ref="L136:L148" si="26">K136+J136</f>
        <v>0</v>
      </c>
      <c r="M136" s="34"/>
      <c r="N136" s="37"/>
      <c r="O136" s="37"/>
      <c r="P136" s="17"/>
      <c r="Q136" s="17"/>
      <c r="R136" s="99"/>
      <c r="S136" s="37">
        <f t="shared" ref="S136:S148" si="27">(M136+P136+Q136+R136)*$S$5</f>
        <v>0</v>
      </c>
      <c r="T136" s="37">
        <f t="shared" ref="T136:T148" si="28">(N136+P136+Q136+R136)*$T$5</f>
        <v>0</v>
      </c>
      <c r="U136" s="171">
        <f t="shared" ref="U136:U148" si="29">T136+S136</f>
        <v>0</v>
      </c>
      <c r="V136" s="82"/>
      <c r="W136" s="17"/>
      <c r="X136" s="205">
        <f t="shared" ref="X136:X148" si="30">(W136+V136)*$X$5</f>
        <v>0</v>
      </c>
      <c r="Y136" s="147"/>
      <c r="Z136" s="147"/>
      <c r="AA136" s="82"/>
      <c r="AB136" s="352">
        <f t="shared" ref="AB136:AB148" si="31">(AA136+Z136+Y136)*$AB$5</f>
        <v>0</v>
      </c>
      <c r="AC136" s="199"/>
      <c r="AD136" s="82"/>
      <c r="AE136" s="82"/>
      <c r="AF136" s="172">
        <f t="shared" ref="AF136:AF148" si="32">(AE136+AD136+AC136)*$AF$5</f>
        <v>0</v>
      </c>
      <c r="AG136" s="34"/>
      <c r="AH136" s="17"/>
      <c r="AI136" s="325"/>
      <c r="AJ136" s="387"/>
      <c r="AK136" s="405">
        <f t="shared" ref="AK136:AK148" si="33">(AJ136+AI136+AH136+AG136)*$AK$5</f>
        <v>0</v>
      </c>
      <c r="AL136" s="34"/>
      <c r="AM136" s="17"/>
      <c r="AN136" s="325"/>
      <c r="AO136" s="387"/>
      <c r="AP136" s="173">
        <f t="shared" ref="AP136:AP148" si="34">(AO136+AN136+AM136+AL136)*$AP$5</f>
        <v>0</v>
      </c>
      <c r="AQ136" s="176">
        <f t="shared" ref="AQ136:AQ148" si="35">AP136+AK136+AF136+AB136+X136+U136+L136</f>
        <v>0</v>
      </c>
    </row>
    <row r="137" spans="1:43" x14ac:dyDescent="0.3">
      <c r="A137" s="100"/>
      <c r="B137" s="98" t="s">
        <v>99</v>
      </c>
      <c r="C137" s="17"/>
      <c r="D137" s="34"/>
      <c r="E137" s="37"/>
      <c r="F137" s="37"/>
      <c r="G137" s="17"/>
      <c r="H137" s="17"/>
      <c r="I137" s="17"/>
      <c r="J137" s="37">
        <f t="shared" si="24"/>
        <v>0</v>
      </c>
      <c r="K137" s="37">
        <f t="shared" si="25"/>
        <v>0</v>
      </c>
      <c r="L137" s="427">
        <f t="shared" si="26"/>
        <v>0</v>
      </c>
      <c r="M137" s="34"/>
      <c r="N137" s="37"/>
      <c r="O137" s="37"/>
      <c r="P137" s="17"/>
      <c r="Q137" s="17"/>
      <c r="R137" s="17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82"/>
      <c r="W137" s="17"/>
      <c r="X137" s="205">
        <f t="shared" si="30"/>
        <v>0</v>
      </c>
      <c r="Y137" s="52"/>
      <c r="Z137" s="52"/>
      <c r="AA137" s="82"/>
      <c r="AB137" s="352">
        <f t="shared" si="31"/>
        <v>0</v>
      </c>
      <c r="AC137" s="199"/>
      <c r="AD137" s="82"/>
      <c r="AE137" s="82"/>
      <c r="AF137" s="172">
        <f t="shared" si="32"/>
        <v>0</v>
      </c>
      <c r="AG137" s="34"/>
      <c r="AH137" s="17"/>
      <c r="AI137" s="383"/>
      <c r="AJ137" s="383"/>
      <c r="AK137" s="405">
        <f t="shared" si="33"/>
        <v>0</v>
      </c>
      <c r="AL137" s="34"/>
      <c r="AM137" s="17"/>
      <c r="AN137" s="383"/>
      <c r="AO137" s="383"/>
      <c r="AP137" s="173">
        <f t="shared" si="34"/>
        <v>0</v>
      </c>
      <c r="AQ137" s="176">
        <f t="shared" si="35"/>
        <v>0</v>
      </c>
    </row>
    <row r="138" spans="1:43" x14ac:dyDescent="0.3">
      <c r="A138" s="369">
        <v>115</v>
      </c>
      <c r="B138" s="368" t="s">
        <v>261</v>
      </c>
      <c r="C138" s="367" t="s">
        <v>82</v>
      </c>
      <c r="D138" s="441">
        <v>1</v>
      </c>
      <c r="E138" s="37"/>
      <c r="F138" s="37"/>
      <c r="G138" s="17"/>
      <c r="H138" s="17"/>
      <c r="I138" s="17"/>
      <c r="J138" s="37">
        <f t="shared" si="24"/>
        <v>1</v>
      </c>
      <c r="K138" s="37">
        <f t="shared" si="25"/>
        <v>0</v>
      </c>
      <c r="L138" s="427">
        <f t="shared" si="26"/>
        <v>1</v>
      </c>
      <c r="M138" s="441">
        <v>1</v>
      </c>
      <c r="N138" s="37"/>
      <c r="O138" s="37"/>
      <c r="P138" s="17"/>
      <c r="Q138" s="17"/>
      <c r="R138" s="17"/>
      <c r="S138" s="37">
        <f t="shared" si="27"/>
        <v>1</v>
      </c>
      <c r="T138" s="37">
        <f t="shared" si="28"/>
        <v>0</v>
      </c>
      <c r="U138" s="171">
        <f t="shared" si="29"/>
        <v>1</v>
      </c>
      <c r="V138" s="82"/>
      <c r="W138" s="17"/>
      <c r="X138" s="205">
        <f t="shared" si="30"/>
        <v>0</v>
      </c>
      <c r="Y138" s="52"/>
      <c r="Z138" s="52"/>
      <c r="AA138" s="82"/>
      <c r="AB138" s="352">
        <f t="shared" si="31"/>
        <v>0</v>
      </c>
      <c r="AC138" s="199"/>
      <c r="AD138" s="82"/>
      <c r="AE138" s="82"/>
      <c r="AF138" s="172">
        <f t="shared" si="32"/>
        <v>0</v>
      </c>
      <c r="AG138" s="34"/>
      <c r="AH138" s="17"/>
      <c r="AI138" s="383"/>
      <c r="AJ138" s="383"/>
      <c r="AK138" s="405">
        <f t="shared" si="33"/>
        <v>0</v>
      </c>
      <c r="AL138" s="34"/>
      <c r="AM138" s="17"/>
      <c r="AN138" s="383"/>
      <c r="AO138" s="383"/>
      <c r="AP138" s="173">
        <f t="shared" si="34"/>
        <v>0</v>
      </c>
      <c r="AQ138" s="176">
        <f t="shared" si="35"/>
        <v>2</v>
      </c>
    </row>
    <row r="139" spans="1:43" x14ac:dyDescent="0.3">
      <c r="A139" s="230">
        <v>116</v>
      </c>
      <c r="B139" s="246" t="s">
        <v>86</v>
      </c>
      <c r="C139" s="60" t="s">
        <v>12</v>
      </c>
      <c r="D139" s="17"/>
      <c r="E139" s="3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27">
        <f t="shared" si="26"/>
        <v>0</v>
      </c>
      <c r="M139" s="17"/>
      <c r="N139" s="3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17"/>
      <c r="W139" s="17"/>
      <c r="X139" s="205">
        <f t="shared" si="30"/>
        <v>0</v>
      </c>
      <c r="Y139" s="34"/>
      <c r="Z139" s="34"/>
      <c r="AA139" s="17"/>
      <c r="AB139" s="352">
        <f t="shared" si="31"/>
        <v>0</v>
      </c>
      <c r="AC139" s="199"/>
      <c r="AD139" s="17"/>
      <c r="AE139" s="17"/>
      <c r="AF139" s="172">
        <f t="shared" si="32"/>
        <v>0</v>
      </c>
      <c r="AG139" s="17"/>
      <c r="AH139" s="17"/>
      <c r="AI139" s="383"/>
      <c r="AJ139" s="383"/>
      <c r="AK139" s="405">
        <f t="shared" si="33"/>
        <v>0</v>
      </c>
      <c r="AL139" s="17"/>
      <c r="AM139" s="17"/>
      <c r="AN139" s="383"/>
      <c r="AO139" s="383"/>
      <c r="AP139" s="173">
        <f t="shared" si="34"/>
        <v>0</v>
      </c>
      <c r="AQ139" s="176">
        <f t="shared" si="35"/>
        <v>0</v>
      </c>
    </row>
    <row r="140" spans="1:43" x14ac:dyDescent="0.3">
      <c r="A140" s="369">
        <v>117</v>
      </c>
      <c r="B140" s="247" t="s">
        <v>233</v>
      </c>
      <c r="C140" s="62" t="s">
        <v>82</v>
      </c>
      <c r="D140" s="17"/>
      <c r="E140" s="37"/>
      <c r="F140" s="17"/>
      <c r="G140" s="17"/>
      <c r="H140" s="17"/>
      <c r="I140" s="17"/>
      <c r="J140" s="37">
        <f t="shared" si="24"/>
        <v>0</v>
      </c>
      <c r="K140" s="37">
        <f t="shared" si="25"/>
        <v>0</v>
      </c>
      <c r="L140" s="427">
        <f t="shared" si="26"/>
        <v>0</v>
      </c>
      <c r="M140" s="17"/>
      <c r="N140" s="37"/>
      <c r="O140" s="17"/>
      <c r="P140" s="17"/>
      <c r="Q140" s="17"/>
      <c r="R140" s="17"/>
      <c r="S140" s="37">
        <f t="shared" si="27"/>
        <v>0</v>
      </c>
      <c r="T140" s="37">
        <f t="shared" si="28"/>
        <v>0</v>
      </c>
      <c r="U140" s="171">
        <f t="shared" si="29"/>
        <v>0</v>
      </c>
      <c r="V140" s="17"/>
      <c r="W140" s="17"/>
      <c r="X140" s="205">
        <f t="shared" si="30"/>
        <v>0</v>
      </c>
      <c r="Y140" s="34"/>
      <c r="Z140" s="34"/>
      <c r="AA140" s="17"/>
      <c r="AB140" s="352">
        <f t="shared" si="31"/>
        <v>0</v>
      </c>
      <c r="AC140" s="199"/>
      <c r="AD140" s="17"/>
      <c r="AE140" s="17"/>
      <c r="AF140" s="172">
        <f t="shared" si="32"/>
        <v>0</v>
      </c>
      <c r="AG140" s="17"/>
      <c r="AH140" s="17"/>
      <c r="AI140" s="383"/>
      <c r="AJ140" s="383"/>
      <c r="AK140" s="405">
        <f t="shared" si="33"/>
        <v>0</v>
      </c>
      <c r="AL140" s="17"/>
      <c r="AM140" s="17"/>
      <c r="AN140" s="383"/>
      <c r="AO140" s="383"/>
      <c r="AP140" s="173">
        <f t="shared" si="34"/>
        <v>0</v>
      </c>
      <c r="AQ140" s="176">
        <f t="shared" si="35"/>
        <v>0</v>
      </c>
    </row>
    <row r="141" spans="1:43" x14ac:dyDescent="0.3">
      <c r="A141" s="230">
        <v>118</v>
      </c>
      <c r="B141" s="246" t="s">
        <v>225</v>
      </c>
      <c r="C141" s="60" t="s">
        <v>12</v>
      </c>
      <c r="D141" s="17"/>
      <c r="E141" s="3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27">
        <f t="shared" si="26"/>
        <v>0</v>
      </c>
      <c r="M141" s="17"/>
      <c r="N141" s="3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17"/>
      <c r="W141" s="17"/>
      <c r="X141" s="205">
        <f t="shared" si="30"/>
        <v>0</v>
      </c>
      <c r="Y141" s="34"/>
      <c r="Z141" s="34"/>
      <c r="AA141" s="17"/>
      <c r="AB141" s="352">
        <f t="shared" si="31"/>
        <v>0</v>
      </c>
      <c r="AC141" s="199"/>
      <c r="AD141" s="17"/>
      <c r="AE141" s="17"/>
      <c r="AF141" s="172">
        <f t="shared" si="32"/>
        <v>0</v>
      </c>
      <c r="AG141" s="17"/>
      <c r="AH141" s="17"/>
      <c r="AI141" s="383"/>
      <c r="AJ141" s="383"/>
      <c r="AK141" s="405">
        <f t="shared" si="33"/>
        <v>0</v>
      </c>
      <c r="AL141" s="17"/>
      <c r="AM141" s="17"/>
      <c r="AN141" s="383"/>
      <c r="AO141" s="383"/>
      <c r="AP141" s="173">
        <f t="shared" si="34"/>
        <v>0</v>
      </c>
      <c r="AQ141" s="176">
        <f t="shared" si="35"/>
        <v>0</v>
      </c>
    </row>
    <row r="142" spans="1:43" x14ac:dyDescent="0.3">
      <c r="A142" s="369">
        <v>119</v>
      </c>
      <c r="B142" s="246" t="s">
        <v>207</v>
      </c>
      <c r="C142" s="60" t="s">
        <v>12</v>
      </c>
      <c r="D142" s="17"/>
      <c r="E142" s="3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27">
        <f t="shared" si="26"/>
        <v>0</v>
      </c>
      <c r="M142" s="17"/>
      <c r="N142" s="3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17"/>
      <c r="W142" s="17"/>
      <c r="X142" s="205">
        <f t="shared" si="30"/>
        <v>0</v>
      </c>
      <c r="Y142" s="34"/>
      <c r="Z142" s="34"/>
      <c r="AA142" s="17"/>
      <c r="AB142" s="352">
        <f t="shared" si="31"/>
        <v>0</v>
      </c>
      <c r="AC142" s="199"/>
      <c r="AD142" s="17"/>
      <c r="AE142" s="17"/>
      <c r="AF142" s="172">
        <f t="shared" si="32"/>
        <v>0</v>
      </c>
      <c r="AG142" s="17"/>
      <c r="AH142" s="17"/>
      <c r="AI142" s="383"/>
      <c r="AJ142" s="383"/>
      <c r="AK142" s="405">
        <f t="shared" si="33"/>
        <v>0</v>
      </c>
      <c r="AL142" s="17"/>
      <c r="AM142" s="17"/>
      <c r="AN142" s="383"/>
      <c r="AO142" s="383"/>
      <c r="AP142" s="173">
        <f t="shared" si="34"/>
        <v>0</v>
      </c>
      <c r="AQ142" s="176">
        <f t="shared" si="35"/>
        <v>0</v>
      </c>
    </row>
    <row r="143" spans="1:43" x14ac:dyDescent="0.3">
      <c r="A143" s="230">
        <v>120</v>
      </c>
      <c r="B143" s="21" t="s">
        <v>19</v>
      </c>
      <c r="C143" s="22" t="s">
        <v>12</v>
      </c>
      <c r="D143" s="17"/>
      <c r="E143" s="37"/>
      <c r="F143" s="20"/>
      <c r="G143" s="17"/>
      <c r="H143" s="17"/>
      <c r="I143" s="17"/>
      <c r="J143" s="37">
        <f t="shared" si="24"/>
        <v>0</v>
      </c>
      <c r="K143" s="37">
        <f t="shared" si="25"/>
        <v>0</v>
      </c>
      <c r="L143" s="427">
        <f t="shared" si="26"/>
        <v>0</v>
      </c>
      <c r="M143" s="17"/>
      <c r="N143" s="37"/>
      <c r="O143" s="20"/>
      <c r="P143" s="17"/>
      <c r="Q143" s="17"/>
      <c r="R143" s="17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17"/>
      <c r="W143" s="17"/>
      <c r="X143" s="205">
        <f t="shared" si="30"/>
        <v>0</v>
      </c>
      <c r="Y143" s="34"/>
      <c r="Z143" s="34"/>
      <c r="AA143" s="17"/>
      <c r="AB143" s="352">
        <f t="shared" si="31"/>
        <v>0</v>
      </c>
      <c r="AC143" s="199"/>
      <c r="AD143" s="17"/>
      <c r="AE143" s="17"/>
      <c r="AF143" s="172">
        <f t="shared" si="32"/>
        <v>0</v>
      </c>
      <c r="AG143" s="17"/>
      <c r="AH143" s="17"/>
      <c r="AI143" s="383"/>
      <c r="AJ143" s="383"/>
      <c r="AK143" s="405">
        <f t="shared" si="33"/>
        <v>0</v>
      </c>
      <c r="AL143" s="17"/>
      <c r="AM143" s="17"/>
      <c r="AN143" s="383"/>
      <c r="AO143" s="383"/>
      <c r="AP143" s="173">
        <f t="shared" si="34"/>
        <v>0</v>
      </c>
      <c r="AQ143" s="176">
        <f t="shared" si="35"/>
        <v>0</v>
      </c>
    </row>
    <row r="144" spans="1:43" ht="22.8" x14ac:dyDescent="0.3">
      <c r="A144" s="369">
        <v>121</v>
      </c>
      <c r="B144" s="246" t="s">
        <v>227</v>
      </c>
      <c r="C144" s="60" t="s">
        <v>82</v>
      </c>
      <c r="D144" s="17"/>
      <c r="E144" s="37"/>
      <c r="F144" s="20"/>
      <c r="G144" s="17"/>
      <c r="H144" s="17"/>
      <c r="I144" s="17"/>
      <c r="J144" s="37">
        <f t="shared" si="24"/>
        <v>0</v>
      </c>
      <c r="K144" s="37">
        <f t="shared" si="25"/>
        <v>0</v>
      </c>
      <c r="L144" s="427">
        <f t="shared" si="26"/>
        <v>0</v>
      </c>
      <c r="M144" s="17"/>
      <c r="N144" s="37"/>
      <c r="O144" s="20"/>
      <c r="P144" s="17"/>
      <c r="Q144" s="17"/>
      <c r="R144" s="1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17"/>
      <c r="W144" s="17"/>
      <c r="X144" s="205">
        <f t="shared" si="30"/>
        <v>0</v>
      </c>
      <c r="Y144" s="34"/>
      <c r="Z144" s="34"/>
      <c r="AA144" s="17"/>
      <c r="AB144" s="352">
        <f t="shared" si="31"/>
        <v>0</v>
      </c>
      <c r="AC144" s="199"/>
      <c r="AD144" s="17"/>
      <c r="AE144" s="17"/>
      <c r="AF144" s="172">
        <f t="shared" si="32"/>
        <v>0</v>
      </c>
      <c r="AG144" s="17"/>
      <c r="AH144" s="17"/>
      <c r="AI144" s="383"/>
      <c r="AJ144" s="383"/>
      <c r="AK144" s="405">
        <f t="shared" si="33"/>
        <v>0</v>
      </c>
      <c r="AL144" s="17"/>
      <c r="AM144" s="17"/>
      <c r="AN144" s="383"/>
      <c r="AO144" s="383"/>
      <c r="AP144" s="173">
        <f t="shared" si="34"/>
        <v>0</v>
      </c>
      <c r="AQ144" s="176">
        <f t="shared" si="35"/>
        <v>0</v>
      </c>
    </row>
    <row r="145" spans="1:43" x14ac:dyDescent="0.3">
      <c r="A145" s="230">
        <v>122</v>
      </c>
      <c r="B145" s="246" t="s">
        <v>228</v>
      </c>
      <c r="C145" s="60" t="s">
        <v>82</v>
      </c>
      <c r="D145" s="17"/>
      <c r="E145" s="37"/>
      <c r="F145" s="17"/>
      <c r="G145" s="17"/>
      <c r="H145" s="17"/>
      <c r="I145" s="17"/>
      <c r="J145" s="37">
        <f t="shared" si="24"/>
        <v>0</v>
      </c>
      <c r="K145" s="37">
        <f t="shared" si="25"/>
        <v>0</v>
      </c>
      <c r="L145" s="427">
        <f t="shared" si="26"/>
        <v>0</v>
      </c>
      <c r="M145" s="17"/>
      <c r="N145" s="37"/>
      <c r="O145" s="17"/>
      <c r="P145" s="17"/>
      <c r="Q145" s="17"/>
      <c r="R145" s="1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17"/>
      <c r="W145" s="17"/>
      <c r="X145" s="205">
        <f t="shared" si="30"/>
        <v>0</v>
      </c>
      <c r="Y145" s="34"/>
      <c r="Z145" s="34"/>
      <c r="AA145" s="17"/>
      <c r="AB145" s="352">
        <f t="shared" si="31"/>
        <v>0</v>
      </c>
      <c r="AC145" s="199"/>
      <c r="AD145" s="17"/>
      <c r="AE145" s="17"/>
      <c r="AF145" s="172">
        <f t="shared" si="32"/>
        <v>0</v>
      </c>
      <c r="AG145" s="17"/>
      <c r="AH145" s="17"/>
      <c r="AI145" s="383"/>
      <c r="AJ145" s="383"/>
      <c r="AK145" s="405">
        <f t="shared" si="33"/>
        <v>0</v>
      </c>
      <c r="AL145" s="17"/>
      <c r="AM145" s="17"/>
      <c r="AN145" s="383"/>
      <c r="AO145" s="383"/>
      <c r="AP145" s="173">
        <f t="shared" si="34"/>
        <v>0</v>
      </c>
      <c r="AQ145" s="176">
        <f t="shared" si="35"/>
        <v>0</v>
      </c>
    </row>
    <row r="146" spans="1:43" x14ac:dyDescent="0.3">
      <c r="A146" s="369">
        <v>123</v>
      </c>
      <c r="B146" s="246" t="s">
        <v>235</v>
      </c>
      <c r="C146" s="60" t="s">
        <v>82</v>
      </c>
      <c r="D146" s="17"/>
      <c r="E146" s="37"/>
      <c r="F146" s="17"/>
      <c r="G146" s="17"/>
      <c r="H146" s="17"/>
      <c r="I146" s="17"/>
      <c r="J146" s="37">
        <f t="shared" si="24"/>
        <v>0</v>
      </c>
      <c r="K146" s="37">
        <f t="shared" si="25"/>
        <v>0</v>
      </c>
      <c r="L146" s="427">
        <f t="shared" si="26"/>
        <v>0</v>
      </c>
      <c r="M146" s="17"/>
      <c r="N146" s="37"/>
      <c r="O146" s="17"/>
      <c r="P146" s="17"/>
      <c r="Q146" s="17"/>
      <c r="R146" s="1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17"/>
      <c r="W146" s="17"/>
      <c r="X146" s="205">
        <f t="shared" si="30"/>
        <v>0</v>
      </c>
      <c r="Y146" s="17"/>
      <c r="Z146" s="17"/>
      <c r="AA146" s="17"/>
      <c r="AB146" s="352">
        <f t="shared" si="31"/>
        <v>0</v>
      </c>
      <c r="AC146" s="199"/>
      <c r="AD146" s="17"/>
      <c r="AE146" s="17"/>
      <c r="AF146" s="172">
        <f t="shared" si="32"/>
        <v>0</v>
      </c>
      <c r="AG146" s="17"/>
      <c r="AH146" s="17"/>
      <c r="AI146" s="383"/>
      <c r="AJ146" s="383"/>
      <c r="AK146" s="405">
        <f t="shared" si="33"/>
        <v>0</v>
      </c>
      <c r="AL146" s="17"/>
      <c r="AM146" s="17"/>
      <c r="AN146" s="383"/>
      <c r="AO146" s="383"/>
      <c r="AP146" s="173">
        <f t="shared" si="34"/>
        <v>0</v>
      </c>
      <c r="AQ146" s="176">
        <f t="shared" si="35"/>
        <v>0</v>
      </c>
    </row>
    <row r="147" spans="1:43" ht="22.8" x14ac:dyDescent="0.3">
      <c r="A147" s="230">
        <v>124</v>
      </c>
      <c r="B147" s="246" t="s">
        <v>229</v>
      </c>
      <c r="C147" s="60" t="s">
        <v>82</v>
      </c>
      <c r="D147" s="17"/>
      <c r="E147" s="3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27">
        <f t="shared" si="26"/>
        <v>0</v>
      </c>
      <c r="M147" s="17"/>
      <c r="N147" s="3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17"/>
      <c r="W147" s="17"/>
      <c r="X147" s="205">
        <f t="shared" si="30"/>
        <v>0</v>
      </c>
      <c r="Y147" s="17"/>
      <c r="Z147" s="17"/>
      <c r="AA147" s="17"/>
      <c r="AB147" s="352">
        <f t="shared" si="31"/>
        <v>0</v>
      </c>
      <c r="AC147" s="199"/>
      <c r="AD147" s="17"/>
      <c r="AE147" s="17"/>
      <c r="AF147" s="172">
        <f t="shared" si="32"/>
        <v>0</v>
      </c>
      <c r="AG147" s="17"/>
      <c r="AH147" s="17"/>
      <c r="AI147" s="383"/>
      <c r="AJ147" s="383"/>
      <c r="AK147" s="405">
        <f t="shared" si="33"/>
        <v>0</v>
      </c>
      <c r="AL147" s="17"/>
      <c r="AM147" s="17"/>
      <c r="AN147" s="383"/>
      <c r="AO147" s="383"/>
      <c r="AP147" s="173">
        <f t="shared" si="34"/>
        <v>0</v>
      </c>
      <c r="AQ147" s="176">
        <f t="shared" si="35"/>
        <v>0</v>
      </c>
    </row>
    <row r="148" spans="1:43" x14ac:dyDescent="0.3">
      <c r="A148" s="369">
        <v>125</v>
      </c>
      <c r="B148" s="246" t="s">
        <v>206</v>
      </c>
      <c r="C148" s="60" t="s">
        <v>82</v>
      </c>
      <c r="D148" s="34"/>
      <c r="E148" s="37"/>
      <c r="F148" s="17"/>
      <c r="G148" s="17"/>
      <c r="H148" s="17"/>
      <c r="I148" s="17"/>
      <c r="J148" s="37">
        <f t="shared" si="24"/>
        <v>0</v>
      </c>
      <c r="K148" s="37">
        <f t="shared" si="25"/>
        <v>0</v>
      </c>
      <c r="L148" s="427">
        <f t="shared" si="26"/>
        <v>0</v>
      </c>
      <c r="M148" s="34"/>
      <c r="N148" s="37"/>
      <c r="O148" s="17"/>
      <c r="P148" s="17"/>
      <c r="Q148" s="17"/>
      <c r="R148" s="1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17"/>
      <c r="W148" s="17"/>
      <c r="X148" s="205">
        <f t="shared" si="30"/>
        <v>0</v>
      </c>
      <c r="Y148" s="17"/>
      <c r="Z148" s="17"/>
      <c r="AA148" s="17"/>
      <c r="AB148" s="352">
        <f t="shared" si="31"/>
        <v>0</v>
      </c>
      <c r="AC148" s="199"/>
      <c r="AD148" s="17"/>
      <c r="AE148" s="17"/>
      <c r="AF148" s="172">
        <f t="shared" si="32"/>
        <v>0</v>
      </c>
      <c r="AG148" s="34"/>
      <c r="AH148" s="17"/>
      <c r="AI148" s="383"/>
      <c r="AJ148" s="383"/>
      <c r="AK148" s="405">
        <f t="shared" si="33"/>
        <v>0</v>
      </c>
      <c r="AL148" s="34"/>
      <c r="AM148" s="17"/>
      <c r="AN148" s="383"/>
      <c r="AO148" s="383"/>
      <c r="AP148" s="173">
        <f t="shared" si="34"/>
        <v>0</v>
      </c>
      <c r="AQ148" s="176">
        <f t="shared" si="35"/>
        <v>0</v>
      </c>
    </row>
  </sheetData>
  <mergeCells count="21">
    <mergeCell ref="A131:B131"/>
    <mergeCell ref="A1:AO1"/>
    <mergeCell ref="Y2:AA2"/>
    <mergeCell ref="AB2:AB4"/>
    <mergeCell ref="V2:W2"/>
    <mergeCell ref="D2:I2"/>
    <mergeCell ref="AG2:AJ2"/>
    <mergeCell ref="AL2:AO2"/>
    <mergeCell ref="AK2:AK4"/>
    <mergeCell ref="AP2:AP4"/>
    <mergeCell ref="AQ2:AQ4"/>
    <mergeCell ref="J2:J4"/>
    <mergeCell ref="K2:K4"/>
    <mergeCell ref="L2:L4"/>
    <mergeCell ref="AF2:AF4"/>
    <mergeCell ref="M2:R2"/>
    <mergeCell ref="S2:S4"/>
    <mergeCell ref="T2:T4"/>
    <mergeCell ref="U2:U4"/>
    <mergeCell ref="X2:X4"/>
    <mergeCell ref="AC2:AE2"/>
  </mergeCells>
  <pageMargins left="0" right="0" top="0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H128" sqref="H128"/>
    </sheetView>
  </sheetViews>
  <sheetFormatPr defaultRowHeight="14.4" x14ac:dyDescent="0.3"/>
  <cols>
    <col min="1" max="1" width="5" customWidth="1"/>
    <col min="2" max="2" width="23" style="257" customWidth="1"/>
    <col min="3" max="3" width="4.109375" customWidth="1"/>
    <col min="4" max="4" width="8.109375" hidden="1" customWidth="1"/>
    <col min="5" max="5" width="9" customWidth="1"/>
    <col min="6" max="6" width="7.88671875" customWidth="1"/>
    <col min="7" max="10" width="8.109375" customWidth="1"/>
    <col min="11" max="11" width="7.6640625" hidden="1" customWidth="1"/>
    <col min="12" max="12" width="8.109375" customWidth="1"/>
    <col min="13" max="14" width="7.44140625" customWidth="1"/>
    <col min="15" max="15" width="8.109375" customWidth="1"/>
    <col min="16" max="16" width="8.44140625" hidden="1" customWidth="1"/>
    <col min="17" max="17" width="9" hidden="1" customWidth="1"/>
    <col min="18" max="18" width="8.109375" hidden="1" customWidth="1"/>
    <col min="19" max="20" width="8.109375" customWidth="1"/>
    <col min="21" max="21" width="9" customWidth="1"/>
    <col min="22" max="26" width="8.109375" customWidth="1"/>
    <col min="27" max="27" width="8.6640625" customWidth="1"/>
    <col min="28" max="28" width="8.109375" customWidth="1"/>
    <col min="29" max="29" width="7" customWidth="1"/>
    <col min="30" max="30" width="8.109375" customWidth="1"/>
    <col min="31" max="31" width="9.5546875" customWidth="1"/>
    <col min="32" max="32" width="7.6640625" hidden="1" customWidth="1"/>
    <col min="33" max="33" width="8.5546875" customWidth="1"/>
    <col min="34" max="34" width="7.33203125" customWidth="1"/>
    <col min="35" max="35" width="8.109375" customWidth="1"/>
    <col min="36" max="36" width="9.5546875" hidden="1" customWidth="1"/>
    <col min="37" max="37" width="7.6640625" hidden="1" customWidth="1"/>
    <col min="38" max="38" width="8.5546875" hidden="1" customWidth="1"/>
    <col min="39" max="39" width="7.33203125" hidden="1" customWidth="1"/>
    <col min="40" max="40" width="8.109375" hidden="1" customWidth="1"/>
    <col min="41" max="41" width="8.109375" style="174" customWidth="1"/>
  </cols>
  <sheetData>
    <row r="1" spans="1:41" ht="18.75" customHeight="1" x14ac:dyDescent="0.3">
      <c r="A1" s="637" t="s">
        <v>112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</row>
    <row r="2" spans="1:41" ht="28.5" customHeight="1" x14ac:dyDescent="0.3">
      <c r="A2" s="101"/>
      <c r="B2" s="310"/>
      <c r="C2" s="102"/>
      <c r="D2" s="630" t="s">
        <v>385</v>
      </c>
      <c r="E2" s="631"/>
      <c r="F2" s="631"/>
      <c r="G2" s="631"/>
      <c r="H2" s="631"/>
      <c r="I2" s="632"/>
      <c r="J2" s="575" t="s">
        <v>123</v>
      </c>
      <c r="K2" s="534" t="s">
        <v>386</v>
      </c>
      <c r="L2" s="534"/>
      <c r="M2" s="534"/>
      <c r="N2" s="534"/>
      <c r="O2" s="534"/>
      <c r="P2" s="534"/>
      <c r="Q2" s="585"/>
      <c r="R2" s="585"/>
      <c r="S2" s="535" t="s">
        <v>123</v>
      </c>
      <c r="T2" s="533" t="s">
        <v>364</v>
      </c>
      <c r="U2" s="533"/>
      <c r="V2" s="538" t="s">
        <v>123</v>
      </c>
      <c r="W2" s="552" t="s">
        <v>365</v>
      </c>
      <c r="X2" s="552"/>
      <c r="Y2" s="552"/>
      <c r="Z2" s="553" t="s">
        <v>123</v>
      </c>
      <c r="AA2" s="543" t="s">
        <v>366</v>
      </c>
      <c r="AB2" s="543"/>
      <c r="AC2" s="543"/>
      <c r="AD2" s="548" t="s">
        <v>123</v>
      </c>
      <c r="AE2" s="639" t="s">
        <v>387</v>
      </c>
      <c r="AF2" s="639"/>
      <c r="AG2" s="639"/>
      <c r="AH2" s="639"/>
      <c r="AI2" s="557" t="s">
        <v>123</v>
      </c>
      <c r="AJ2" s="638" t="s">
        <v>355</v>
      </c>
      <c r="AK2" s="638"/>
      <c r="AL2" s="638"/>
      <c r="AM2" s="638"/>
      <c r="AN2" s="551" t="s">
        <v>123</v>
      </c>
      <c r="AO2" s="527" t="s">
        <v>142</v>
      </c>
    </row>
    <row r="3" spans="1:41" s="33" customFormat="1" ht="62.25" customHeight="1" x14ac:dyDescent="0.3">
      <c r="A3" s="103"/>
      <c r="B3" s="311" t="s">
        <v>130</v>
      </c>
      <c r="C3" s="105"/>
      <c r="D3" s="423"/>
      <c r="E3" s="423" t="s">
        <v>404</v>
      </c>
      <c r="F3" s="423" t="s">
        <v>306</v>
      </c>
      <c r="G3" s="423" t="s">
        <v>361</v>
      </c>
      <c r="H3" s="423" t="s">
        <v>276</v>
      </c>
      <c r="I3" s="423" t="s">
        <v>145</v>
      </c>
      <c r="J3" s="633"/>
      <c r="K3" s="210"/>
      <c r="L3" s="41" t="s">
        <v>306</v>
      </c>
      <c r="M3" s="41" t="s">
        <v>89</v>
      </c>
      <c r="N3" s="41" t="s">
        <v>276</v>
      </c>
      <c r="O3" s="41" t="s">
        <v>145</v>
      </c>
      <c r="P3" s="210"/>
      <c r="Q3" s="562"/>
      <c r="R3" s="586"/>
      <c r="S3" s="635"/>
      <c r="T3" s="211" t="s">
        <v>141</v>
      </c>
      <c r="U3" s="327" t="s">
        <v>241</v>
      </c>
      <c r="V3" s="581"/>
      <c r="W3" s="353" t="s">
        <v>293</v>
      </c>
      <c r="X3" s="372" t="s">
        <v>276</v>
      </c>
      <c r="Y3" s="347" t="s">
        <v>147</v>
      </c>
      <c r="Z3" s="554"/>
      <c r="AA3" s="213" t="s">
        <v>336</v>
      </c>
      <c r="AB3" s="214" t="s">
        <v>180</v>
      </c>
      <c r="AC3" s="214" t="s">
        <v>147</v>
      </c>
      <c r="AD3" s="549"/>
      <c r="AE3" s="399" t="s">
        <v>336</v>
      </c>
      <c r="AF3" s="399"/>
      <c r="AG3" s="400" t="s">
        <v>154</v>
      </c>
      <c r="AH3" s="400" t="s">
        <v>146</v>
      </c>
      <c r="AI3" s="558"/>
      <c r="AJ3" s="217" t="s">
        <v>336</v>
      </c>
      <c r="AK3" s="217" t="s">
        <v>300</v>
      </c>
      <c r="AL3" s="218" t="s">
        <v>154</v>
      </c>
      <c r="AM3" s="218" t="s">
        <v>146</v>
      </c>
      <c r="AN3" s="549"/>
      <c r="AO3" s="532"/>
    </row>
    <row r="4" spans="1:41" x14ac:dyDescent="0.3">
      <c r="A4" s="103"/>
      <c r="B4" s="312" t="s">
        <v>4</v>
      </c>
      <c r="C4" s="105"/>
      <c r="D4" s="426" t="s">
        <v>153</v>
      </c>
      <c r="E4" s="426" t="s">
        <v>153</v>
      </c>
      <c r="F4" s="426" t="s">
        <v>153</v>
      </c>
      <c r="G4" s="426" t="s">
        <v>153</v>
      </c>
      <c r="H4" s="426" t="s">
        <v>153</v>
      </c>
      <c r="I4" s="426" t="s">
        <v>153</v>
      </c>
      <c r="J4" s="634"/>
      <c r="K4" s="341" t="s">
        <v>236</v>
      </c>
      <c r="L4" s="341" t="s">
        <v>236</v>
      </c>
      <c r="M4" s="341" t="s">
        <v>236</v>
      </c>
      <c r="N4" s="153" t="s">
        <v>153</v>
      </c>
      <c r="O4" s="153" t="s">
        <v>236</v>
      </c>
      <c r="P4" s="341" t="s">
        <v>236</v>
      </c>
      <c r="Q4" s="563"/>
      <c r="R4" s="587"/>
      <c r="S4" s="636"/>
      <c r="T4" s="203" t="s">
        <v>236</v>
      </c>
      <c r="U4" s="208" t="s">
        <v>236</v>
      </c>
      <c r="V4" s="582"/>
      <c r="W4" s="349" t="s">
        <v>236</v>
      </c>
      <c r="X4" s="357" t="s">
        <v>236</v>
      </c>
      <c r="Y4" s="348" t="s">
        <v>236</v>
      </c>
      <c r="Z4" s="555"/>
      <c r="AA4" s="158" t="s">
        <v>236</v>
      </c>
      <c r="AB4" s="194" t="s">
        <v>236</v>
      </c>
      <c r="AC4" s="158" t="s">
        <v>236</v>
      </c>
      <c r="AD4" s="550"/>
      <c r="AE4" s="415" t="s">
        <v>236</v>
      </c>
      <c r="AF4" s="415" t="s">
        <v>236</v>
      </c>
      <c r="AG4" s="409" t="s">
        <v>236</v>
      </c>
      <c r="AH4" s="415" t="s">
        <v>236</v>
      </c>
      <c r="AI4" s="559"/>
      <c r="AJ4" s="164" t="s">
        <v>236</v>
      </c>
      <c r="AK4" s="164" t="s">
        <v>236</v>
      </c>
      <c r="AL4" s="186" t="s">
        <v>236</v>
      </c>
      <c r="AM4" s="164" t="s">
        <v>236</v>
      </c>
      <c r="AN4" s="550"/>
      <c r="AO4" s="532"/>
    </row>
    <row r="5" spans="1:41" x14ac:dyDescent="0.3">
      <c r="A5" s="106"/>
      <c r="B5" s="313" t="s">
        <v>5</v>
      </c>
      <c r="C5" s="107"/>
      <c r="D5" s="433"/>
      <c r="E5" s="433" t="s">
        <v>85</v>
      </c>
      <c r="F5" s="433" t="s">
        <v>10</v>
      </c>
      <c r="G5" s="433" t="s">
        <v>113</v>
      </c>
      <c r="H5" s="433" t="s">
        <v>6</v>
      </c>
      <c r="I5" s="433" t="s">
        <v>316</v>
      </c>
      <c r="J5" s="193">
        <v>1</v>
      </c>
      <c r="K5" s="342"/>
      <c r="L5" s="345" t="s">
        <v>10</v>
      </c>
      <c r="M5" s="342" t="s">
        <v>321</v>
      </c>
      <c r="N5" s="342" t="s">
        <v>6</v>
      </c>
      <c r="O5" s="342" t="s">
        <v>243</v>
      </c>
      <c r="P5" s="342"/>
      <c r="Q5" s="192"/>
      <c r="R5" s="192"/>
      <c r="S5" s="193">
        <v>1</v>
      </c>
      <c r="T5" s="204" t="s">
        <v>151</v>
      </c>
      <c r="U5" s="209" t="s">
        <v>160</v>
      </c>
      <c r="V5" s="193">
        <v>1</v>
      </c>
      <c r="W5" s="355" t="s">
        <v>113</v>
      </c>
      <c r="X5" s="373" t="s">
        <v>6</v>
      </c>
      <c r="Y5" s="350" t="s">
        <v>9</v>
      </c>
      <c r="Z5" s="193">
        <v>1</v>
      </c>
      <c r="AA5" s="159" t="s">
        <v>284</v>
      </c>
      <c r="AB5" s="155" t="s">
        <v>6</v>
      </c>
      <c r="AC5" s="159" t="s">
        <v>9</v>
      </c>
      <c r="AD5" s="192" t="s">
        <v>307</v>
      </c>
      <c r="AE5" s="408" t="s">
        <v>284</v>
      </c>
      <c r="AF5" s="408"/>
      <c r="AG5" s="404" t="s">
        <v>6</v>
      </c>
      <c r="AH5" s="408" t="s">
        <v>151</v>
      </c>
      <c r="AI5" s="192" t="s">
        <v>307</v>
      </c>
      <c r="AJ5" s="165" t="s">
        <v>284</v>
      </c>
      <c r="AK5" s="165" t="s">
        <v>9</v>
      </c>
      <c r="AL5" s="161" t="s">
        <v>6</v>
      </c>
      <c r="AM5" s="165" t="s">
        <v>151</v>
      </c>
      <c r="AN5" s="192"/>
      <c r="AO5" s="181">
        <f>AN5+AI5+AD5+Z5+V5+S5+J5</f>
        <v>6</v>
      </c>
    </row>
    <row r="6" spans="1:41" x14ac:dyDescent="0.3">
      <c r="A6" s="103"/>
      <c r="B6" s="311" t="s">
        <v>193</v>
      </c>
      <c r="C6" s="108"/>
      <c r="D6" s="31"/>
      <c r="E6" s="12"/>
      <c r="F6" s="145"/>
      <c r="G6" s="32"/>
      <c r="H6" s="32"/>
      <c r="I6" s="32"/>
      <c r="J6" s="146"/>
      <c r="K6" s="12"/>
      <c r="L6" s="145"/>
      <c r="M6" s="32"/>
      <c r="N6" s="32"/>
      <c r="O6" s="32"/>
      <c r="P6" s="32"/>
      <c r="Q6" s="146"/>
      <c r="R6" s="146"/>
      <c r="S6" s="146"/>
      <c r="T6" s="32"/>
      <c r="U6" s="32"/>
      <c r="V6" s="32"/>
      <c r="W6" s="13"/>
      <c r="X6" s="32"/>
      <c r="Y6" s="32"/>
      <c r="Z6" s="32"/>
      <c r="AA6" s="32"/>
      <c r="AB6" s="32"/>
      <c r="AC6" s="32"/>
      <c r="AD6" s="146"/>
      <c r="AE6" s="32"/>
      <c r="AF6" s="32"/>
      <c r="AG6" s="32"/>
      <c r="AH6" s="32"/>
      <c r="AI6" s="146"/>
      <c r="AJ6" s="32"/>
      <c r="AK6" s="32"/>
      <c r="AL6" s="32"/>
      <c r="AM6" s="32"/>
      <c r="AN6" s="146"/>
      <c r="AO6" s="175"/>
    </row>
    <row r="7" spans="1:41" x14ac:dyDescent="0.3">
      <c r="A7" s="109">
        <v>1</v>
      </c>
      <c r="B7" s="110" t="s">
        <v>11</v>
      </c>
      <c r="C7" s="111" t="s">
        <v>12</v>
      </c>
      <c r="D7" s="37"/>
      <c r="E7" s="143"/>
      <c r="F7" s="143"/>
      <c r="G7" s="37"/>
      <c r="H7" s="37"/>
      <c r="I7" s="37"/>
      <c r="J7" s="427">
        <f>(D7+E7+F7+G7+H7+I7)*$J$5</f>
        <v>0</v>
      </c>
      <c r="K7" s="143"/>
      <c r="L7" s="143"/>
      <c r="M7" s="37"/>
      <c r="N7" s="37"/>
      <c r="O7" s="37"/>
      <c r="P7" s="37"/>
      <c r="Q7" s="37"/>
      <c r="R7" s="37"/>
      <c r="S7" s="171">
        <f>(O7+N7+M7+L7+K7)*$S$5</f>
        <v>0</v>
      </c>
      <c r="T7" s="37"/>
      <c r="U7" s="37"/>
      <c r="V7" s="205">
        <f>(U7+T7)*$V$5</f>
        <v>0</v>
      </c>
      <c r="W7" s="143"/>
      <c r="X7" s="37"/>
      <c r="Y7" s="37"/>
      <c r="Z7" s="352">
        <f>(Y7+X7+W7)*$Z$5</f>
        <v>0</v>
      </c>
      <c r="AA7" s="37"/>
      <c r="AB7" s="37"/>
      <c r="AC7" s="37"/>
      <c r="AD7" s="172">
        <f>(AC7+AB7+AA7)*$AD$5</f>
        <v>0</v>
      </c>
      <c r="AE7" s="37"/>
      <c r="AF7" s="37"/>
      <c r="AG7" s="37"/>
      <c r="AH7" s="37"/>
      <c r="AI7" s="405">
        <f>(AE7+AG7+AH7)*$AI$5</f>
        <v>0</v>
      </c>
      <c r="AJ7" s="37"/>
      <c r="AK7" s="37"/>
      <c r="AL7" s="37"/>
      <c r="AM7" s="37"/>
      <c r="AN7" s="173">
        <f>(AM7+AL7+AK7+AJ7)*$AN$5</f>
        <v>0</v>
      </c>
      <c r="AO7" s="176">
        <f>AN7+AI7+AD7+Z7+V7+S7+J7</f>
        <v>0</v>
      </c>
    </row>
    <row r="8" spans="1:41" x14ac:dyDescent="0.3">
      <c r="A8" s="109">
        <v>2</v>
      </c>
      <c r="B8" s="112" t="s">
        <v>13</v>
      </c>
      <c r="C8" s="113" t="s">
        <v>12</v>
      </c>
      <c r="D8" s="37"/>
      <c r="E8" s="143"/>
      <c r="F8" s="143"/>
      <c r="G8" s="37"/>
      <c r="H8" s="37"/>
      <c r="I8" s="37"/>
      <c r="J8" s="427">
        <f t="shared" ref="J8:J71" si="0">(D8+E8+F8+G8+H8+I8)*$J$5</f>
        <v>0</v>
      </c>
      <c r="K8" s="143"/>
      <c r="L8" s="143"/>
      <c r="M8" s="37"/>
      <c r="N8" s="37"/>
      <c r="O8" s="427">
        <v>0.03</v>
      </c>
      <c r="P8" s="37"/>
      <c r="Q8" s="37"/>
      <c r="R8" s="37"/>
      <c r="S8" s="171">
        <f t="shared" ref="S8:S71" si="1">(O8+N8+M8+L8+K8)*$S$5</f>
        <v>0.03</v>
      </c>
      <c r="T8" s="37"/>
      <c r="U8" s="37"/>
      <c r="V8" s="205">
        <f t="shared" ref="V8:V71" si="2">(U8+T8)*$V$5</f>
        <v>0</v>
      </c>
      <c r="W8" s="143"/>
      <c r="X8" s="37"/>
      <c r="Y8" s="37"/>
      <c r="Z8" s="352">
        <f t="shared" ref="Z8:Z71" si="3">(Y8+X8+W8)*$Z$5</f>
        <v>0</v>
      </c>
      <c r="AA8" s="195"/>
      <c r="AB8" s="37"/>
      <c r="AC8" s="37"/>
      <c r="AD8" s="172">
        <f t="shared" ref="AD8:AD71" si="4">(AC8+AB8+AA8)*$AD$5</f>
        <v>0</v>
      </c>
      <c r="AE8" s="195"/>
      <c r="AF8" s="195"/>
      <c r="AG8" s="37"/>
      <c r="AH8" s="195"/>
      <c r="AI8" s="405">
        <f t="shared" ref="AI8:AI71" si="5">(AE8+AG8+AH8)*$AI$5</f>
        <v>0</v>
      </c>
      <c r="AJ8" s="195"/>
      <c r="AK8" s="195"/>
      <c r="AL8" s="37"/>
      <c r="AM8" s="195"/>
      <c r="AN8" s="173">
        <f t="shared" ref="AN8:AN71" si="6">(AM8+AL8+AK8+AJ8)*$AN$5</f>
        <v>0</v>
      </c>
      <c r="AO8" s="176">
        <f t="shared" ref="AO8:AO71" si="7">AN8+AI8+AD8+Z8+V8+S8+J8</f>
        <v>0.03</v>
      </c>
    </row>
    <row r="9" spans="1:41" x14ac:dyDescent="0.3">
      <c r="A9" s="109">
        <v>3</v>
      </c>
      <c r="B9" s="77" t="s">
        <v>144</v>
      </c>
      <c r="C9" s="111" t="s">
        <v>12</v>
      </c>
      <c r="D9" s="37"/>
      <c r="E9" s="143"/>
      <c r="F9" s="143"/>
      <c r="G9" s="37"/>
      <c r="H9" s="37"/>
      <c r="I9" s="427">
        <v>0.03</v>
      </c>
      <c r="J9" s="427">
        <f t="shared" si="0"/>
        <v>0.03</v>
      </c>
      <c r="K9" s="143"/>
      <c r="L9" s="143"/>
      <c r="M9" s="37"/>
      <c r="N9" s="37"/>
      <c r="O9" s="427">
        <v>0.04</v>
      </c>
      <c r="P9" s="37"/>
      <c r="Q9" s="37"/>
      <c r="R9" s="37"/>
      <c r="S9" s="171">
        <f t="shared" si="1"/>
        <v>0.04</v>
      </c>
      <c r="T9" s="37"/>
      <c r="U9" s="37"/>
      <c r="V9" s="205">
        <f t="shared" si="2"/>
        <v>0</v>
      </c>
      <c r="W9" s="143"/>
      <c r="X9" s="37"/>
      <c r="Y9" s="172">
        <v>0.03</v>
      </c>
      <c r="Z9" s="352">
        <f t="shared" si="3"/>
        <v>0.03</v>
      </c>
      <c r="AA9" s="195"/>
      <c r="AB9" s="37"/>
      <c r="AC9" s="172">
        <v>0.03</v>
      </c>
      <c r="AD9" s="172">
        <f t="shared" si="4"/>
        <v>0.03</v>
      </c>
      <c r="AE9" s="195"/>
      <c r="AF9" s="195"/>
      <c r="AG9" s="37"/>
      <c r="AH9" s="417">
        <v>0.02</v>
      </c>
      <c r="AI9" s="405">
        <f t="shared" si="5"/>
        <v>0.02</v>
      </c>
      <c r="AJ9" s="195"/>
      <c r="AK9" s="195"/>
      <c r="AL9" s="37"/>
      <c r="AM9" s="417">
        <v>0.02</v>
      </c>
      <c r="AN9" s="173">
        <f t="shared" si="6"/>
        <v>0</v>
      </c>
      <c r="AO9" s="176">
        <f t="shared" si="7"/>
        <v>0.15</v>
      </c>
    </row>
    <row r="10" spans="1:41" x14ac:dyDescent="0.3">
      <c r="A10" s="109">
        <v>4</v>
      </c>
      <c r="B10" s="84" t="s">
        <v>182</v>
      </c>
      <c r="C10" s="115" t="s">
        <v>82</v>
      </c>
      <c r="D10" s="37"/>
      <c r="E10" s="143"/>
      <c r="F10" s="143"/>
      <c r="G10" s="37"/>
      <c r="H10" s="37"/>
      <c r="I10" s="37"/>
      <c r="J10" s="427">
        <f t="shared" si="0"/>
        <v>0</v>
      </c>
      <c r="K10" s="143"/>
      <c r="L10" s="143"/>
      <c r="M10" s="37"/>
      <c r="N10" s="37"/>
      <c r="O10" s="37"/>
      <c r="P10" s="37"/>
      <c r="Q10" s="37"/>
      <c r="R10" s="37"/>
      <c r="S10" s="171">
        <f t="shared" si="1"/>
        <v>0</v>
      </c>
      <c r="T10" s="37"/>
      <c r="U10" s="37"/>
      <c r="V10" s="205">
        <f t="shared" si="2"/>
        <v>0</v>
      </c>
      <c r="W10" s="143"/>
      <c r="X10" s="37"/>
      <c r="Y10" s="37"/>
      <c r="Z10" s="352">
        <f t="shared" si="3"/>
        <v>0</v>
      </c>
      <c r="AA10" s="195"/>
      <c r="AB10" s="37"/>
      <c r="AC10" s="37"/>
      <c r="AD10" s="172">
        <f t="shared" si="4"/>
        <v>0</v>
      </c>
      <c r="AE10" s="195"/>
      <c r="AF10" s="195"/>
      <c r="AG10" s="37"/>
      <c r="AH10" s="195"/>
      <c r="AI10" s="405">
        <f t="shared" si="5"/>
        <v>0</v>
      </c>
      <c r="AJ10" s="195"/>
      <c r="AK10" s="195"/>
      <c r="AL10" s="37"/>
      <c r="AM10" s="195"/>
      <c r="AN10" s="173">
        <f t="shared" si="6"/>
        <v>0</v>
      </c>
      <c r="AO10" s="176">
        <f t="shared" si="7"/>
        <v>0</v>
      </c>
    </row>
    <row r="11" spans="1:41" x14ac:dyDescent="0.3">
      <c r="A11" s="103"/>
      <c r="B11" s="311" t="s">
        <v>183</v>
      </c>
      <c r="C11" s="104"/>
      <c r="D11" s="37"/>
      <c r="E11" s="143"/>
      <c r="F11" s="143"/>
      <c r="G11" s="37"/>
      <c r="H11" s="37"/>
      <c r="I11" s="37"/>
      <c r="J11" s="427">
        <f t="shared" si="0"/>
        <v>0</v>
      </c>
      <c r="K11" s="143"/>
      <c r="L11" s="143"/>
      <c r="M11" s="37"/>
      <c r="N11" s="37"/>
      <c r="O11" s="37"/>
      <c r="P11" s="37"/>
      <c r="Q11" s="37"/>
      <c r="R11" s="37"/>
      <c r="S11" s="171">
        <f t="shared" si="1"/>
        <v>0</v>
      </c>
      <c r="T11" s="37"/>
      <c r="U11" s="37"/>
      <c r="V11" s="205">
        <f t="shared" si="2"/>
        <v>0</v>
      </c>
      <c r="W11" s="143"/>
      <c r="X11" s="37"/>
      <c r="Y11" s="37"/>
      <c r="Z11" s="352">
        <f t="shared" si="3"/>
        <v>0</v>
      </c>
      <c r="AA11" s="195"/>
      <c r="AB11" s="37"/>
      <c r="AC11" s="37"/>
      <c r="AD11" s="172">
        <f t="shared" si="4"/>
        <v>0</v>
      </c>
      <c r="AE11" s="195"/>
      <c r="AF11" s="195"/>
      <c r="AG11" s="37"/>
      <c r="AH11" s="195"/>
      <c r="AI11" s="405">
        <f t="shared" si="5"/>
        <v>0</v>
      </c>
      <c r="AJ11" s="195"/>
      <c r="AK11" s="195"/>
      <c r="AL11" s="37"/>
      <c r="AM11" s="195"/>
      <c r="AN11" s="173">
        <f t="shared" si="6"/>
        <v>0</v>
      </c>
      <c r="AO11" s="176">
        <f t="shared" si="7"/>
        <v>0</v>
      </c>
    </row>
    <row r="12" spans="1:41" x14ac:dyDescent="0.3">
      <c r="A12" s="109">
        <v>5</v>
      </c>
      <c r="B12" s="110" t="s">
        <v>44</v>
      </c>
      <c r="C12" s="111" t="s">
        <v>12</v>
      </c>
      <c r="D12" s="37"/>
      <c r="E12" s="143"/>
      <c r="F12" s="143"/>
      <c r="G12" s="427">
        <v>2.3699999999999999E-2</v>
      </c>
      <c r="H12" s="37"/>
      <c r="I12" s="37"/>
      <c r="J12" s="427">
        <f t="shared" si="0"/>
        <v>2.3699999999999999E-2</v>
      </c>
      <c r="K12" s="143"/>
      <c r="L12" s="143"/>
      <c r="M12" s="434">
        <v>2.8400000000000002E-2</v>
      </c>
      <c r="N12" s="37"/>
      <c r="O12" s="37"/>
      <c r="P12" s="37"/>
      <c r="Q12" s="37"/>
      <c r="R12" s="37"/>
      <c r="S12" s="171">
        <f t="shared" si="1"/>
        <v>2.8400000000000002E-2</v>
      </c>
      <c r="T12" s="37"/>
      <c r="U12" s="37"/>
      <c r="V12" s="205">
        <f t="shared" si="2"/>
        <v>0</v>
      </c>
      <c r="W12" s="397">
        <v>7.4999999999999997E-2</v>
      </c>
      <c r="X12" s="37"/>
      <c r="Y12" s="37"/>
      <c r="Z12" s="352">
        <f t="shared" si="3"/>
        <v>7.4999999999999997E-2</v>
      </c>
      <c r="AA12" s="195"/>
      <c r="AB12" s="37"/>
      <c r="AC12" s="37"/>
      <c r="AD12" s="172">
        <f t="shared" si="4"/>
        <v>0</v>
      </c>
      <c r="AE12" s="195"/>
      <c r="AF12" s="195"/>
      <c r="AG12" s="37"/>
      <c r="AH12" s="195"/>
      <c r="AI12" s="405">
        <f t="shared" si="5"/>
        <v>0</v>
      </c>
      <c r="AJ12" s="195"/>
      <c r="AK12" s="195"/>
      <c r="AL12" s="37"/>
      <c r="AM12" s="195"/>
      <c r="AN12" s="173">
        <f t="shared" si="6"/>
        <v>0</v>
      </c>
      <c r="AO12" s="176">
        <f t="shared" si="7"/>
        <v>0.12709999999999999</v>
      </c>
    </row>
    <row r="13" spans="1:41" x14ac:dyDescent="0.3">
      <c r="A13" s="109">
        <v>6</v>
      </c>
      <c r="B13" s="110" t="s">
        <v>49</v>
      </c>
      <c r="C13" s="111" t="s">
        <v>12</v>
      </c>
      <c r="D13" s="37"/>
      <c r="E13" s="143"/>
      <c r="F13" s="143"/>
      <c r="G13" s="37"/>
      <c r="H13" s="37"/>
      <c r="I13" s="37"/>
      <c r="J13" s="427">
        <f t="shared" si="0"/>
        <v>0</v>
      </c>
      <c r="K13" s="143"/>
      <c r="L13" s="143"/>
      <c r="M13" s="37"/>
      <c r="N13" s="37"/>
      <c r="O13" s="37"/>
      <c r="P13" s="37"/>
      <c r="Q13" s="37"/>
      <c r="R13" s="37"/>
      <c r="S13" s="171">
        <f t="shared" si="1"/>
        <v>0</v>
      </c>
      <c r="T13" s="37"/>
      <c r="U13" s="37"/>
      <c r="V13" s="205">
        <f t="shared" si="2"/>
        <v>0</v>
      </c>
      <c r="W13" s="143"/>
      <c r="X13" s="37"/>
      <c r="Y13" s="37"/>
      <c r="Z13" s="352">
        <f t="shared" si="3"/>
        <v>0</v>
      </c>
      <c r="AA13" s="195"/>
      <c r="AB13" s="37"/>
      <c r="AC13" s="37"/>
      <c r="AD13" s="172">
        <f t="shared" si="4"/>
        <v>0</v>
      </c>
      <c r="AE13" s="195"/>
      <c r="AF13" s="195"/>
      <c r="AG13" s="37"/>
      <c r="AH13" s="195"/>
      <c r="AI13" s="405">
        <f t="shared" si="5"/>
        <v>0</v>
      </c>
      <c r="AJ13" s="195"/>
      <c r="AK13" s="195"/>
      <c r="AL13" s="37"/>
      <c r="AM13" s="195"/>
      <c r="AN13" s="173">
        <f t="shared" si="6"/>
        <v>0</v>
      </c>
      <c r="AO13" s="176">
        <f t="shared" si="7"/>
        <v>0</v>
      </c>
    </row>
    <row r="14" spans="1:41" x14ac:dyDescent="0.3">
      <c r="A14" s="109">
        <v>7</v>
      </c>
      <c r="B14" s="110" t="s">
        <v>50</v>
      </c>
      <c r="C14" s="111" t="s">
        <v>12</v>
      </c>
      <c r="D14" s="37"/>
      <c r="E14" s="143"/>
      <c r="F14" s="143"/>
      <c r="G14" s="37"/>
      <c r="H14" s="37"/>
      <c r="I14" s="37"/>
      <c r="J14" s="427">
        <f t="shared" si="0"/>
        <v>0</v>
      </c>
      <c r="K14" s="143"/>
      <c r="L14" s="143"/>
      <c r="M14" s="37"/>
      <c r="N14" s="37"/>
      <c r="O14" s="37"/>
      <c r="P14" s="37"/>
      <c r="Q14" s="37"/>
      <c r="R14" s="37"/>
      <c r="S14" s="171">
        <f t="shared" si="1"/>
        <v>0</v>
      </c>
      <c r="T14" s="37"/>
      <c r="U14" s="37"/>
      <c r="V14" s="205">
        <f t="shared" si="2"/>
        <v>0</v>
      </c>
      <c r="W14" s="143"/>
      <c r="X14" s="37"/>
      <c r="Y14" s="37"/>
      <c r="Z14" s="352">
        <f t="shared" si="3"/>
        <v>0</v>
      </c>
      <c r="AA14" s="395">
        <v>5.0000000000000001E-3</v>
      </c>
      <c r="AB14" s="37"/>
      <c r="AC14" s="37"/>
      <c r="AD14" s="172">
        <f t="shared" si="4"/>
        <v>5.0000000000000001E-3</v>
      </c>
      <c r="AE14" s="395">
        <v>5.0000000000000001E-3</v>
      </c>
      <c r="AF14" s="195"/>
      <c r="AG14" s="37"/>
      <c r="AH14" s="195"/>
      <c r="AI14" s="405">
        <f t="shared" si="5"/>
        <v>5.0000000000000001E-3</v>
      </c>
      <c r="AJ14" s="395">
        <v>5.0000000000000001E-3</v>
      </c>
      <c r="AK14" s="195"/>
      <c r="AL14" s="37"/>
      <c r="AM14" s="195"/>
      <c r="AN14" s="173">
        <f t="shared" si="6"/>
        <v>0</v>
      </c>
      <c r="AO14" s="176">
        <f t="shared" si="7"/>
        <v>0.01</v>
      </c>
    </row>
    <row r="15" spans="1:41" x14ac:dyDescent="0.3">
      <c r="A15" s="109">
        <v>8</v>
      </c>
      <c r="B15" s="110" t="s">
        <v>48</v>
      </c>
      <c r="C15" s="111" t="s">
        <v>12</v>
      </c>
      <c r="D15" s="37"/>
      <c r="E15" s="143"/>
      <c r="F15" s="143"/>
      <c r="G15" s="37"/>
      <c r="H15" s="37"/>
      <c r="I15" s="37"/>
      <c r="J15" s="427">
        <f t="shared" si="0"/>
        <v>0</v>
      </c>
      <c r="K15" s="143"/>
      <c r="L15" s="143"/>
      <c r="M15" s="37"/>
      <c r="N15" s="37"/>
      <c r="O15" s="37"/>
      <c r="P15" s="37"/>
      <c r="Q15" s="37"/>
      <c r="R15" s="37"/>
      <c r="S15" s="171">
        <f t="shared" si="1"/>
        <v>0</v>
      </c>
      <c r="T15" s="37"/>
      <c r="U15" s="37"/>
      <c r="V15" s="205">
        <f t="shared" si="2"/>
        <v>0</v>
      </c>
      <c r="W15" s="143"/>
      <c r="X15" s="37"/>
      <c r="Y15" s="37"/>
      <c r="Z15" s="352">
        <f t="shared" si="3"/>
        <v>0</v>
      </c>
      <c r="AA15" s="195"/>
      <c r="AB15" s="37"/>
      <c r="AC15" s="37"/>
      <c r="AD15" s="172">
        <f t="shared" si="4"/>
        <v>0</v>
      </c>
      <c r="AE15" s="195"/>
      <c r="AF15" s="195"/>
      <c r="AG15" s="37"/>
      <c r="AH15" s="195"/>
      <c r="AI15" s="405">
        <f t="shared" si="5"/>
        <v>0</v>
      </c>
      <c r="AJ15" s="195"/>
      <c r="AK15" s="195"/>
      <c r="AL15" s="37"/>
      <c r="AM15" s="195"/>
      <c r="AN15" s="173">
        <f t="shared" si="6"/>
        <v>0</v>
      </c>
      <c r="AO15" s="176">
        <f t="shared" si="7"/>
        <v>0</v>
      </c>
    </row>
    <row r="16" spans="1:41" x14ac:dyDescent="0.3">
      <c r="A16" s="109">
        <v>9</v>
      </c>
      <c r="B16" s="110" t="s">
        <v>46</v>
      </c>
      <c r="C16" s="111" t="s">
        <v>12</v>
      </c>
      <c r="D16" s="37"/>
      <c r="E16" s="143"/>
      <c r="F16" s="143"/>
      <c r="G16" s="37"/>
      <c r="H16" s="37"/>
      <c r="I16" s="37"/>
      <c r="J16" s="427">
        <f t="shared" si="0"/>
        <v>0</v>
      </c>
      <c r="K16" s="143"/>
      <c r="L16" s="143"/>
      <c r="M16" s="37"/>
      <c r="N16" s="37"/>
      <c r="O16" s="37"/>
      <c r="P16" s="37"/>
      <c r="Q16" s="37"/>
      <c r="R16" s="37"/>
      <c r="S16" s="171">
        <f t="shared" si="1"/>
        <v>0</v>
      </c>
      <c r="T16" s="37"/>
      <c r="U16" s="37"/>
      <c r="V16" s="205">
        <f t="shared" si="2"/>
        <v>0</v>
      </c>
      <c r="W16" s="143"/>
      <c r="X16" s="37"/>
      <c r="Y16" s="37"/>
      <c r="Z16" s="352">
        <f t="shared" si="3"/>
        <v>0</v>
      </c>
      <c r="AA16" s="195"/>
      <c r="AB16" s="37"/>
      <c r="AC16" s="37"/>
      <c r="AD16" s="172">
        <f t="shared" si="4"/>
        <v>0</v>
      </c>
      <c r="AE16" s="195"/>
      <c r="AF16" s="195"/>
      <c r="AG16" s="37"/>
      <c r="AH16" s="195"/>
      <c r="AI16" s="405">
        <f t="shared" si="5"/>
        <v>0</v>
      </c>
      <c r="AJ16" s="195"/>
      <c r="AK16" s="195"/>
      <c r="AL16" s="37"/>
      <c r="AM16" s="195"/>
      <c r="AN16" s="173">
        <f t="shared" si="6"/>
        <v>0</v>
      </c>
      <c r="AO16" s="176">
        <f t="shared" si="7"/>
        <v>0</v>
      </c>
    </row>
    <row r="17" spans="1:41" x14ac:dyDescent="0.3">
      <c r="A17" s="109">
        <v>10</v>
      </c>
      <c r="B17" s="110" t="s">
        <v>100</v>
      </c>
      <c r="C17" s="111" t="s">
        <v>12</v>
      </c>
      <c r="D17" s="37"/>
      <c r="E17" s="143"/>
      <c r="F17" s="143"/>
      <c r="G17" s="37"/>
      <c r="H17" s="37"/>
      <c r="I17" s="37"/>
      <c r="J17" s="427">
        <f t="shared" si="0"/>
        <v>0</v>
      </c>
      <c r="K17" s="143"/>
      <c r="L17" s="143"/>
      <c r="M17" s="37"/>
      <c r="N17" s="37"/>
      <c r="O17" s="37"/>
      <c r="P17" s="37"/>
      <c r="Q17" s="37"/>
      <c r="R17" s="37"/>
      <c r="S17" s="171">
        <f t="shared" si="1"/>
        <v>0</v>
      </c>
      <c r="T17" s="37"/>
      <c r="U17" s="37"/>
      <c r="V17" s="205">
        <f t="shared" si="2"/>
        <v>0</v>
      </c>
      <c r="W17" s="143"/>
      <c r="X17" s="37"/>
      <c r="Y17" s="37"/>
      <c r="Z17" s="352">
        <f t="shared" si="3"/>
        <v>0</v>
      </c>
      <c r="AA17" s="195"/>
      <c r="AB17" s="37"/>
      <c r="AC17" s="37"/>
      <c r="AD17" s="172">
        <f t="shared" si="4"/>
        <v>0</v>
      </c>
      <c r="AE17" s="195"/>
      <c r="AF17" s="195"/>
      <c r="AG17" s="37"/>
      <c r="AH17" s="195"/>
      <c r="AI17" s="405">
        <f t="shared" si="5"/>
        <v>0</v>
      </c>
      <c r="AJ17" s="195"/>
      <c r="AK17" s="195"/>
      <c r="AL17" s="37"/>
      <c r="AM17" s="195"/>
      <c r="AN17" s="173">
        <f t="shared" si="6"/>
        <v>0</v>
      </c>
      <c r="AO17" s="176">
        <f t="shared" si="7"/>
        <v>0</v>
      </c>
    </row>
    <row r="18" spans="1:41" x14ac:dyDescent="0.3">
      <c r="A18" s="109">
        <v>11</v>
      </c>
      <c r="B18" s="110" t="s">
        <v>47</v>
      </c>
      <c r="C18" s="111" t="s">
        <v>12</v>
      </c>
      <c r="D18" s="37"/>
      <c r="E18" s="143"/>
      <c r="F18" s="143"/>
      <c r="G18" s="37"/>
      <c r="H18" s="37"/>
      <c r="I18" s="37"/>
      <c r="J18" s="427">
        <f t="shared" si="0"/>
        <v>0</v>
      </c>
      <c r="K18" s="143"/>
      <c r="L18" s="143"/>
      <c r="M18" s="37"/>
      <c r="N18" s="37"/>
      <c r="O18" s="37"/>
      <c r="P18" s="37"/>
      <c r="Q18" s="37"/>
      <c r="R18" s="37"/>
      <c r="S18" s="171">
        <f t="shared" si="1"/>
        <v>0</v>
      </c>
      <c r="T18" s="37"/>
      <c r="U18" s="37"/>
      <c r="V18" s="205">
        <f t="shared" si="2"/>
        <v>0</v>
      </c>
      <c r="W18" s="143"/>
      <c r="X18" s="37"/>
      <c r="Y18" s="37"/>
      <c r="Z18" s="352">
        <f t="shared" si="3"/>
        <v>0</v>
      </c>
      <c r="AA18" s="195"/>
      <c r="AB18" s="37"/>
      <c r="AC18" s="37"/>
      <c r="AD18" s="172">
        <f t="shared" si="4"/>
        <v>0</v>
      </c>
      <c r="AE18" s="195"/>
      <c r="AF18" s="195"/>
      <c r="AG18" s="37"/>
      <c r="AH18" s="195"/>
      <c r="AI18" s="405">
        <f t="shared" si="5"/>
        <v>0</v>
      </c>
      <c r="AJ18" s="195"/>
      <c r="AK18" s="195"/>
      <c r="AL18" s="37"/>
      <c r="AM18" s="195"/>
      <c r="AN18" s="173">
        <f t="shared" si="6"/>
        <v>0</v>
      </c>
      <c r="AO18" s="176">
        <f t="shared" si="7"/>
        <v>0</v>
      </c>
    </row>
    <row r="19" spans="1:41" x14ac:dyDescent="0.3">
      <c r="A19" s="109">
        <v>12</v>
      </c>
      <c r="B19" s="116" t="s">
        <v>167</v>
      </c>
      <c r="C19" s="111" t="s">
        <v>12</v>
      </c>
      <c r="D19" s="37"/>
      <c r="E19" s="143"/>
      <c r="F19" s="143"/>
      <c r="G19" s="37"/>
      <c r="H19" s="37"/>
      <c r="I19" s="37"/>
      <c r="J19" s="427">
        <f t="shared" si="0"/>
        <v>0</v>
      </c>
      <c r="K19" s="143"/>
      <c r="L19" s="143"/>
      <c r="M19" s="37"/>
      <c r="N19" s="37"/>
      <c r="O19" s="37"/>
      <c r="P19" s="37"/>
      <c r="Q19" s="37"/>
      <c r="R19" s="37"/>
      <c r="S19" s="171">
        <f t="shared" si="1"/>
        <v>0</v>
      </c>
      <c r="T19" s="37"/>
      <c r="U19" s="37"/>
      <c r="V19" s="205">
        <f t="shared" si="2"/>
        <v>0</v>
      </c>
      <c r="W19" s="143"/>
      <c r="X19" s="37"/>
      <c r="Y19" s="37"/>
      <c r="Z19" s="352">
        <f t="shared" si="3"/>
        <v>0</v>
      </c>
      <c r="AA19" s="195"/>
      <c r="AB19" s="37"/>
      <c r="AC19" s="37"/>
      <c r="AD19" s="172">
        <f t="shared" si="4"/>
        <v>0</v>
      </c>
      <c r="AE19" s="195"/>
      <c r="AF19" s="195"/>
      <c r="AG19" s="37"/>
      <c r="AH19" s="195"/>
      <c r="AI19" s="405">
        <f t="shared" si="5"/>
        <v>0</v>
      </c>
      <c r="AJ19" s="195"/>
      <c r="AK19" s="195"/>
      <c r="AL19" s="37"/>
      <c r="AM19" s="195"/>
      <c r="AN19" s="173">
        <f t="shared" si="6"/>
        <v>0</v>
      </c>
      <c r="AO19" s="176">
        <f t="shared" si="7"/>
        <v>0</v>
      </c>
    </row>
    <row r="20" spans="1:41" x14ac:dyDescent="0.3">
      <c r="A20" s="103"/>
      <c r="B20" s="311" t="s">
        <v>40</v>
      </c>
      <c r="C20" s="108"/>
      <c r="D20" s="144"/>
      <c r="E20" s="145"/>
      <c r="F20" s="145"/>
      <c r="G20" s="146"/>
      <c r="H20" s="146"/>
      <c r="I20" s="146"/>
      <c r="J20" s="427">
        <f t="shared" si="0"/>
        <v>0</v>
      </c>
      <c r="K20" s="145"/>
      <c r="L20" s="145"/>
      <c r="M20" s="146"/>
      <c r="N20" s="146"/>
      <c r="O20" s="146"/>
      <c r="P20" s="146"/>
      <c r="Q20" s="37"/>
      <c r="R20" s="37"/>
      <c r="S20" s="171">
        <f t="shared" si="1"/>
        <v>0</v>
      </c>
      <c r="T20" s="146"/>
      <c r="U20" s="146"/>
      <c r="V20" s="205">
        <f t="shared" si="2"/>
        <v>0</v>
      </c>
      <c r="W20" s="184"/>
      <c r="X20" s="146"/>
      <c r="Y20" s="146"/>
      <c r="Z20" s="352">
        <f t="shared" si="3"/>
        <v>0</v>
      </c>
      <c r="AA20" s="196"/>
      <c r="AB20" s="146"/>
      <c r="AC20" s="146"/>
      <c r="AD20" s="172">
        <f t="shared" si="4"/>
        <v>0</v>
      </c>
      <c r="AE20" s="196"/>
      <c r="AF20" s="196"/>
      <c r="AG20" s="146"/>
      <c r="AH20" s="196"/>
      <c r="AI20" s="405">
        <f t="shared" si="5"/>
        <v>0</v>
      </c>
      <c r="AJ20" s="196"/>
      <c r="AK20" s="196"/>
      <c r="AL20" s="146"/>
      <c r="AM20" s="196"/>
      <c r="AN20" s="173">
        <f t="shared" si="6"/>
        <v>0</v>
      </c>
      <c r="AO20" s="176">
        <f t="shared" si="7"/>
        <v>0</v>
      </c>
    </row>
    <row r="21" spans="1:41" x14ac:dyDescent="0.3">
      <c r="A21" s="109">
        <v>13</v>
      </c>
      <c r="B21" s="110" t="s">
        <v>41</v>
      </c>
      <c r="C21" s="111" t="s">
        <v>12</v>
      </c>
      <c r="D21" s="37"/>
      <c r="E21" s="440">
        <v>3.0000000000000001E-3</v>
      </c>
      <c r="F21" s="440">
        <v>5.0000000000000001E-3</v>
      </c>
      <c r="G21" s="37"/>
      <c r="H21" s="37"/>
      <c r="I21" s="37"/>
      <c r="J21" s="427">
        <f t="shared" si="0"/>
        <v>8.0000000000000002E-3</v>
      </c>
      <c r="K21" s="143"/>
      <c r="L21" s="440">
        <v>5.0000000000000001E-3</v>
      </c>
      <c r="M21" s="37"/>
      <c r="N21" s="37"/>
      <c r="O21" s="37"/>
      <c r="P21" s="37"/>
      <c r="Q21" s="37"/>
      <c r="R21" s="37"/>
      <c r="S21" s="171">
        <f t="shared" si="1"/>
        <v>5.0000000000000001E-3</v>
      </c>
      <c r="T21" s="37"/>
      <c r="U21" s="37"/>
      <c r="V21" s="205">
        <f t="shared" si="2"/>
        <v>0</v>
      </c>
      <c r="W21" s="143"/>
      <c r="X21" s="37"/>
      <c r="Y21" s="37"/>
      <c r="Z21" s="352">
        <f t="shared" si="3"/>
        <v>0</v>
      </c>
      <c r="AA21" s="395">
        <v>5.0000000000000001E-3</v>
      </c>
      <c r="AB21" s="37"/>
      <c r="AC21" s="37"/>
      <c r="AD21" s="172">
        <f t="shared" si="4"/>
        <v>5.0000000000000001E-3</v>
      </c>
      <c r="AE21" s="395">
        <v>5.0000000000000001E-3</v>
      </c>
      <c r="AF21" s="195"/>
      <c r="AG21" s="37"/>
      <c r="AH21" s="195"/>
      <c r="AI21" s="405">
        <f t="shared" si="5"/>
        <v>5.0000000000000001E-3</v>
      </c>
      <c r="AJ21" s="395">
        <v>5.0000000000000001E-3</v>
      </c>
      <c r="AK21" s="195"/>
      <c r="AL21" s="37"/>
      <c r="AM21" s="195"/>
      <c r="AN21" s="173">
        <f t="shared" si="6"/>
        <v>0</v>
      </c>
      <c r="AO21" s="176">
        <f t="shared" si="7"/>
        <v>2.3E-2</v>
      </c>
    </row>
    <row r="22" spans="1:41" x14ac:dyDescent="0.3">
      <c r="A22" s="109">
        <v>14</v>
      </c>
      <c r="B22" s="110" t="s">
        <v>42</v>
      </c>
      <c r="C22" s="111" t="s">
        <v>12</v>
      </c>
      <c r="D22" s="37"/>
      <c r="E22" s="143"/>
      <c r="F22" s="143"/>
      <c r="G22" s="427">
        <v>7.0000000000000001E-3</v>
      </c>
      <c r="H22" s="37"/>
      <c r="I22" s="37"/>
      <c r="J22" s="427">
        <f t="shared" si="0"/>
        <v>7.0000000000000001E-3</v>
      </c>
      <c r="K22" s="143"/>
      <c r="L22" s="143"/>
      <c r="M22" s="427">
        <v>1E-3</v>
      </c>
      <c r="N22" s="37"/>
      <c r="O22" s="37"/>
      <c r="P22" s="37"/>
      <c r="Q22" s="37"/>
      <c r="R22" s="37"/>
      <c r="S22" s="171">
        <f t="shared" si="1"/>
        <v>1E-3</v>
      </c>
      <c r="T22" s="37"/>
      <c r="U22" s="37"/>
      <c r="V22" s="205">
        <f t="shared" si="2"/>
        <v>0</v>
      </c>
      <c r="W22" s="397">
        <v>3.0000000000000001E-3</v>
      </c>
      <c r="X22" s="37"/>
      <c r="Y22" s="37"/>
      <c r="Z22" s="352">
        <f t="shared" si="3"/>
        <v>3.0000000000000001E-3</v>
      </c>
      <c r="AA22" s="195"/>
      <c r="AB22" s="37"/>
      <c r="AC22" s="37"/>
      <c r="AD22" s="172">
        <f t="shared" si="4"/>
        <v>0</v>
      </c>
      <c r="AE22" s="195"/>
      <c r="AF22" s="195"/>
      <c r="AG22" s="37"/>
      <c r="AH22" s="195"/>
      <c r="AI22" s="405">
        <f t="shared" si="5"/>
        <v>0</v>
      </c>
      <c r="AJ22" s="195"/>
      <c r="AK22" s="195"/>
      <c r="AL22" s="37"/>
      <c r="AM22" s="195"/>
      <c r="AN22" s="173">
        <f t="shared" si="6"/>
        <v>0</v>
      </c>
      <c r="AO22" s="176">
        <f t="shared" si="7"/>
        <v>1.0999999999999999E-2</v>
      </c>
    </row>
    <row r="23" spans="1:41" x14ac:dyDescent="0.3">
      <c r="A23" s="109">
        <v>15</v>
      </c>
      <c r="B23" s="110" t="s">
        <v>43</v>
      </c>
      <c r="C23" s="111" t="s">
        <v>12</v>
      </c>
      <c r="D23" s="37"/>
      <c r="E23" s="445">
        <v>1.5299999999999999E-2</v>
      </c>
      <c r="F23" s="143"/>
      <c r="G23" s="37"/>
      <c r="H23" s="37"/>
      <c r="I23" s="37"/>
      <c r="J23" s="427">
        <f t="shared" si="0"/>
        <v>1.5299999999999999E-2</v>
      </c>
      <c r="K23" s="143"/>
      <c r="L23" s="143"/>
      <c r="M23" s="37"/>
      <c r="N23" s="37"/>
      <c r="O23" s="37"/>
      <c r="P23" s="37"/>
      <c r="Q23" s="37"/>
      <c r="R23" s="37"/>
      <c r="S23" s="171">
        <f t="shared" si="1"/>
        <v>0</v>
      </c>
      <c r="T23" s="37"/>
      <c r="U23" s="37"/>
      <c r="V23" s="205">
        <f t="shared" si="2"/>
        <v>0</v>
      </c>
      <c r="W23" s="143"/>
      <c r="X23" s="37"/>
      <c r="Y23" s="37"/>
      <c r="Z23" s="352">
        <f t="shared" si="3"/>
        <v>0</v>
      </c>
      <c r="AA23" s="195"/>
      <c r="AB23" s="37"/>
      <c r="AC23" s="37"/>
      <c r="AD23" s="172">
        <f t="shared" si="4"/>
        <v>0</v>
      </c>
      <c r="AE23" s="195"/>
      <c r="AF23" s="195"/>
      <c r="AG23" s="37"/>
      <c r="AH23" s="195"/>
      <c r="AI23" s="405">
        <f t="shared" si="5"/>
        <v>0</v>
      </c>
      <c r="AJ23" s="195"/>
      <c r="AK23" s="195"/>
      <c r="AL23" s="37"/>
      <c r="AM23" s="195"/>
      <c r="AN23" s="173">
        <f t="shared" si="6"/>
        <v>0</v>
      </c>
      <c r="AO23" s="176">
        <f t="shared" si="7"/>
        <v>1.5299999999999999E-2</v>
      </c>
    </row>
    <row r="24" spans="1:41" x14ac:dyDescent="0.3">
      <c r="A24" s="103"/>
      <c r="B24" s="311" t="s">
        <v>15</v>
      </c>
      <c r="C24" s="108"/>
      <c r="D24" s="144"/>
      <c r="E24" s="145"/>
      <c r="F24" s="145"/>
      <c r="G24" s="146"/>
      <c r="H24" s="146"/>
      <c r="I24" s="146"/>
      <c r="J24" s="427">
        <f t="shared" si="0"/>
        <v>0</v>
      </c>
      <c r="K24" s="145"/>
      <c r="L24" s="145"/>
      <c r="M24" s="146"/>
      <c r="N24" s="146"/>
      <c r="O24" s="146"/>
      <c r="P24" s="146"/>
      <c r="Q24" s="37"/>
      <c r="R24" s="37"/>
      <c r="S24" s="171">
        <f t="shared" si="1"/>
        <v>0</v>
      </c>
      <c r="T24" s="146"/>
      <c r="U24" s="146"/>
      <c r="V24" s="205">
        <f t="shared" si="2"/>
        <v>0</v>
      </c>
      <c r="W24" s="184"/>
      <c r="X24" s="146"/>
      <c r="Y24" s="146"/>
      <c r="Z24" s="352">
        <f t="shared" si="3"/>
        <v>0</v>
      </c>
      <c r="AA24" s="196"/>
      <c r="AB24" s="146"/>
      <c r="AC24" s="146"/>
      <c r="AD24" s="172">
        <f t="shared" si="4"/>
        <v>0</v>
      </c>
      <c r="AE24" s="196"/>
      <c r="AF24" s="196"/>
      <c r="AG24" s="146"/>
      <c r="AH24" s="196"/>
      <c r="AI24" s="405">
        <f t="shared" si="5"/>
        <v>0</v>
      </c>
      <c r="AJ24" s="196"/>
      <c r="AK24" s="196"/>
      <c r="AL24" s="146"/>
      <c r="AM24" s="196"/>
      <c r="AN24" s="173">
        <f t="shared" si="6"/>
        <v>0</v>
      </c>
      <c r="AO24" s="176">
        <f t="shared" si="7"/>
        <v>0</v>
      </c>
    </row>
    <row r="25" spans="1:41" x14ac:dyDescent="0.3">
      <c r="A25" s="109">
        <v>16</v>
      </c>
      <c r="B25" s="112" t="s">
        <v>16</v>
      </c>
      <c r="C25" s="113" t="s">
        <v>12</v>
      </c>
      <c r="D25" s="37"/>
      <c r="E25" s="143"/>
      <c r="F25" s="143"/>
      <c r="G25" s="37"/>
      <c r="H25" s="37"/>
      <c r="I25" s="37"/>
      <c r="J25" s="427">
        <f t="shared" si="0"/>
        <v>0</v>
      </c>
      <c r="K25" s="143"/>
      <c r="L25" s="143"/>
      <c r="M25" s="37"/>
      <c r="N25" s="37"/>
      <c r="O25" s="37"/>
      <c r="P25" s="37"/>
      <c r="Q25" s="37"/>
      <c r="R25" s="37"/>
      <c r="S25" s="171">
        <f t="shared" si="1"/>
        <v>0</v>
      </c>
      <c r="T25" s="37"/>
      <c r="U25" s="37"/>
      <c r="V25" s="205">
        <f t="shared" si="2"/>
        <v>0</v>
      </c>
      <c r="W25" s="143"/>
      <c r="X25" s="37"/>
      <c r="Y25" s="37"/>
      <c r="Z25" s="352">
        <f t="shared" si="3"/>
        <v>0</v>
      </c>
      <c r="AA25" s="195"/>
      <c r="AB25" s="37"/>
      <c r="AC25" s="37"/>
      <c r="AD25" s="172">
        <f t="shared" si="4"/>
        <v>0</v>
      </c>
      <c r="AE25" s="195"/>
      <c r="AF25" s="195"/>
      <c r="AG25" s="37"/>
      <c r="AH25" s="195"/>
      <c r="AI25" s="405">
        <f t="shared" si="5"/>
        <v>0</v>
      </c>
      <c r="AJ25" s="195"/>
      <c r="AK25" s="195"/>
      <c r="AL25" s="37"/>
      <c r="AM25" s="195"/>
      <c r="AN25" s="173">
        <f t="shared" si="6"/>
        <v>0</v>
      </c>
      <c r="AO25" s="176">
        <f t="shared" si="7"/>
        <v>0</v>
      </c>
    </row>
    <row r="26" spans="1:41" x14ac:dyDescent="0.3">
      <c r="A26" s="109">
        <v>17</v>
      </c>
      <c r="B26" s="113" t="s">
        <v>223</v>
      </c>
      <c r="C26" s="113" t="s">
        <v>12</v>
      </c>
      <c r="D26" s="37"/>
      <c r="E26" s="143"/>
      <c r="F26" s="143"/>
      <c r="G26" s="37"/>
      <c r="H26" s="37"/>
      <c r="I26" s="37"/>
      <c r="J26" s="427">
        <f t="shared" si="0"/>
        <v>0</v>
      </c>
      <c r="K26" s="143"/>
      <c r="L26" s="143"/>
      <c r="M26" s="37"/>
      <c r="N26" s="37"/>
      <c r="O26" s="37"/>
      <c r="P26" s="37"/>
      <c r="Q26" s="37"/>
      <c r="R26" s="37"/>
      <c r="S26" s="171">
        <f t="shared" si="1"/>
        <v>0</v>
      </c>
      <c r="T26" s="37"/>
      <c r="U26" s="37"/>
      <c r="V26" s="205">
        <f t="shared" si="2"/>
        <v>0</v>
      </c>
      <c r="W26" s="143"/>
      <c r="X26" s="37"/>
      <c r="Y26" s="37"/>
      <c r="Z26" s="352">
        <f t="shared" si="3"/>
        <v>0</v>
      </c>
      <c r="AA26" s="395">
        <v>1.197E-2</v>
      </c>
      <c r="AB26" s="37"/>
      <c r="AC26" s="37"/>
      <c r="AD26" s="172">
        <f t="shared" si="4"/>
        <v>1.197E-2</v>
      </c>
      <c r="AE26" s="395">
        <v>1.197E-2</v>
      </c>
      <c r="AF26" s="195"/>
      <c r="AG26" s="37"/>
      <c r="AH26" s="195"/>
      <c r="AI26" s="405">
        <f t="shared" si="5"/>
        <v>1.197E-2</v>
      </c>
      <c r="AJ26" s="395">
        <v>1.197E-2</v>
      </c>
      <c r="AK26" s="195"/>
      <c r="AL26" s="37"/>
      <c r="AM26" s="195"/>
      <c r="AN26" s="173">
        <f t="shared" si="6"/>
        <v>0</v>
      </c>
      <c r="AO26" s="176">
        <f t="shared" si="7"/>
        <v>2.3939999999999999E-2</v>
      </c>
    </row>
    <row r="27" spans="1:41" x14ac:dyDescent="0.3">
      <c r="A27" s="109">
        <v>18</v>
      </c>
      <c r="B27" s="110" t="s">
        <v>17</v>
      </c>
      <c r="C27" s="111" t="s">
        <v>12</v>
      </c>
      <c r="D27" s="37"/>
      <c r="E27" s="143"/>
      <c r="F27" s="143"/>
      <c r="G27" s="37"/>
      <c r="H27" s="37"/>
      <c r="I27" s="37"/>
      <c r="J27" s="427">
        <f t="shared" si="0"/>
        <v>0</v>
      </c>
      <c r="K27" s="143"/>
      <c r="L27" s="143"/>
      <c r="M27" s="37"/>
      <c r="N27" s="37"/>
      <c r="O27" s="37"/>
      <c r="P27" s="37"/>
      <c r="Q27" s="37"/>
      <c r="R27" s="37"/>
      <c r="S27" s="171">
        <f t="shared" si="1"/>
        <v>0</v>
      </c>
      <c r="T27" s="37"/>
      <c r="U27" s="37"/>
      <c r="V27" s="205">
        <f t="shared" si="2"/>
        <v>0</v>
      </c>
      <c r="W27" s="143"/>
      <c r="X27" s="37"/>
      <c r="Y27" s="37"/>
      <c r="Z27" s="352">
        <f t="shared" si="3"/>
        <v>0</v>
      </c>
      <c r="AA27" s="195"/>
      <c r="AB27" s="37"/>
      <c r="AC27" s="37"/>
      <c r="AD27" s="172">
        <f t="shared" si="4"/>
        <v>0</v>
      </c>
      <c r="AE27" s="195"/>
      <c r="AF27" s="195"/>
      <c r="AG27" s="37"/>
      <c r="AH27" s="195"/>
      <c r="AI27" s="405">
        <f t="shared" si="5"/>
        <v>0</v>
      </c>
      <c r="AJ27" s="195"/>
      <c r="AK27" s="195"/>
      <c r="AL27" s="37"/>
      <c r="AM27" s="195"/>
      <c r="AN27" s="173">
        <f t="shared" si="6"/>
        <v>0</v>
      </c>
      <c r="AO27" s="176">
        <f t="shared" si="7"/>
        <v>0</v>
      </c>
    </row>
    <row r="28" spans="1:41" x14ac:dyDescent="0.3">
      <c r="A28" s="109">
        <v>19</v>
      </c>
      <c r="B28" s="110" t="s">
        <v>92</v>
      </c>
      <c r="C28" s="111" t="s">
        <v>12</v>
      </c>
      <c r="D28" s="37"/>
      <c r="E28" s="143"/>
      <c r="F28" s="143"/>
      <c r="G28" s="37"/>
      <c r="H28" s="37"/>
      <c r="I28" s="37"/>
      <c r="J28" s="427">
        <f t="shared" si="0"/>
        <v>0</v>
      </c>
      <c r="K28" s="143"/>
      <c r="L28" s="143"/>
      <c r="M28" s="37"/>
      <c r="N28" s="37"/>
      <c r="O28" s="37"/>
      <c r="P28" s="37"/>
      <c r="Q28" s="37"/>
      <c r="R28" s="37"/>
      <c r="S28" s="171">
        <f t="shared" si="1"/>
        <v>0</v>
      </c>
      <c r="T28" s="37"/>
      <c r="U28" s="37"/>
      <c r="V28" s="205">
        <f t="shared" si="2"/>
        <v>0</v>
      </c>
      <c r="W28" s="143"/>
      <c r="X28" s="37"/>
      <c r="Y28" s="37"/>
      <c r="Z28" s="352">
        <f t="shared" si="3"/>
        <v>0</v>
      </c>
      <c r="AA28" s="195"/>
      <c r="AB28" s="37"/>
      <c r="AC28" s="37"/>
      <c r="AD28" s="172">
        <f t="shared" si="4"/>
        <v>0</v>
      </c>
      <c r="AE28" s="195"/>
      <c r="AF28" s="195"/>
      <c r="AG28" s="37"/>
      <c r="AH28" s="195"/>
      <c r="AI28" s="405">
        <f t="shared" si="5"/>
        <v>0</v>
      </c>
      <c r="AJ28" s="195"/>
      <c r="AK28" s="195"/>
      <c r="AL28" s="37"/>
      <c r="AM28" s="195"/>
      <c r="AN28" s="173">
        <f t="shared" si="6"/>
        <v>0</v>
      </c>
      <c r="AO28" s="176">
        <f t="shared" si="7"/>
        <v>0</v>
      </c>
    </row>
    <row r="29" spans="1:41" x14ac:dyDescent="0.3">
      <c r="A29" s="109">
        <v>20</v>
      </c>
      <c r="B29" s="110" t="s">
        <v>93</v>
      </c>
      <c r="C29" s="111" t="s">
        <v>12</v>
      </c>
      <c r="D29" s="37"/>
      <c r="E29" s="143"/>
      <c r="F29" s="143"/>
      <c r="G29" s="37"/>
      <c r="H29" s="37"/>
      <c r="I29" s="37"/>
      <c r="J29" s="427">
        <f t="shared" si="0"/>
        <v>0</v>
      </c>
      <c r="K29" s="143"/>
      <c r="L29" s="143"/>
      <c r="M29" s="37"/>
      <c r="N29" s="37"/>
      <c r="O29" s="37"/>
      <c r="P29" s="37"/>
      <c r="Q29" s="37"/>
      <c r="R29" s="37"/>
      <c r="S29" s="171">
        <f t="shared" si="1"/>
        <v>0</v>
      </c>
      <c r="T29" s="37"/>
      <c r="U29" s="37"/>
      <c r="V29" s="205">
        <f t="shared" si="2"/>
        <v>0</v>
      </c>
      <c r="W29" s="143"/>
      <c r="X29" s="37"/>
      <c r="Y29" s="37"/>
      <c r="Z29" s="352">
        <f t="shared" si="3"/>
        <v>0</v>
      </c>
      <c r="AA29" s="195"/>
      <c r="AB29" s="37"/>
      <c r="AC29" s="37"/>
      <c r="AD29" s="172">
        <f t="shared" si="4"/>
        <v>0</v>
      </c>
      <c r="AE29" s="195"/>
      <c r="AF29" s="195"/>
      <c r="AG29" s="37"/>
      <c r="AH29" s="195"/>
      <c r="AI29" s="405">
        <f t="shared" si="5"/>
        <v>0</v>
      </c>
      <c r="AJ29" s="195"/>
      <c r="AK29" s="195"/>
      <c r="AL29" s="37"/>
      <c r="AM29" s="195"/>
      <c r="AN29" s="173">
        <f t="shared" si="6"/>
        <v>0</v>
      </c>
      <c r="AO29" s="176">
        <f t="shared" si="7"/>
        <v>0</v>
      </c>
    </row>
    <row r="30" spans="1:41" x14ac:dyDescent="0.3">
      <c r="A30" s="109">
        <v>21</v>
      </c>
      <c r="B30" s="110" t="s">
        <v>222</v>
      </c>
      <c r="C30" s="111" t="s">
        <v>12</v>
      </c>
      <c r="D30" s="37"/>
      <c r="E30" s="143"/>
      <c r="F30" s="143"/>
      <c r="G30" s="37"/>
      <c r="H30" s="37"/>
      <c r="I30" s="37"/>
      <c r="J30" s="427">
        <f t="shared" si="0"/>
        <v>0</v>
      </c>
      <c r="K30" s="143"/>
      <c r="L30" s="143"/>
      <c r="M30" s="37"/>
      <c r="N30" s="37"/>
      <c r="O30" s="37"/>
      <c r="P30" s="37"/>
      <c r="Q30" s="37"/>
      <c r="R30" s="37"/>
      <c r="S30" s="171">
        <f t="shared" si="1"/>
        <v>0</v>
      </c>
      <c r="T30" s="37"/>
      <c r="U30" s="37"/>
      <c r="V30" s="205">
        <f t="shared" si="2"/>
        <v>0</v>
      </c>
      <c r="W30" s="143"/>
      <c r="X30" s="37"/>
      <c r="Y30" s="37"/>
      <c r="Z30" s="352">
        <f t="shared" si="3"/>
        <v>0</v>
      </c>
      <c r="AA30" s="195"/>
      <c r="AB30" s="37"/>
      <c r="AC30" s="37"/>
      <c r="AD30" s="172">
        <f t="shared" si="4"/>
        <v>0</v>
      </c>
      <c r="AE30" s="195"/>
      <c r="AF30" s="195"/>
      <c r="AG30" s="37"/>
      <c r="AH30" s="195"/>
      <c r="AI30" s="405">
        <f t="shared" si="5"/>
        <v>0</v>
      </c>
      <c r="AJ30" s="195"/>
      <c r="AK30" s="195"/>
      <c r="AL30" s="37"/>
      <c r="AM30" s="195"/>
      <c r="AN30" s="173">
        <f t="shared" si="6"/>
        <v>0</v>
      </c>
      <c r="AO30" s="176">
        <f t="shared" si="7"/>
        <v>0</v>
      </c>
    </row>
    <row r="31" spans="1:41" x14ac:dyDescent="0.3">
      <c r="A31" s="109">
        <v>22</v>
      </c>
      <c r="B31" s="112" t="s">
        <v>18</v>
      </c>
      <c r="C31" s="113" t="s">
        <v>12</v>
      </c>
      <c r="D31" s="37"/>
      <c r="E31" s="143"/>
      <c r="F31" s="143"/>
      <c r="G31" s="37"/>
      <c r="H31" s="37"/>
      <c r="I31" s="37"/>
      <c r="J31" s="427">
        <f t="shared" si="0"/>
        <v>0</v>
      </c>
      <c r="K31" s="143"/>
      <c r="L31" s="143"/>
      <c r="M31" s="37"/>
      <c r="N31" s="37"/>
      <c r="O31" s="37"/>
      <c r="P31" s="37"/>
      <c r="Q31" s="37"/>
      <c r="R31" s="37"/>
      <c r="S31" s="171">
        <f t="shared" si="1"/>
        <v>0</v>
      </c>
      <c r="T31" s="37"/>
      <c r="U31" s="37"/>
      <c r="V31" s="205">
        <f t="shared" si="2"/>
        <v>0</v>
      </c>
      <c r="W31" s="143"/>
      <c r="X31" s="37"/>
      <c r="Y31" s="37"/>
      <c r="Z31" s="352">
        <f t="shared" si="3"/>
        <v>0</v>
      </c>
      <c r="AA31" s="195"/>
      <c r="AB31" s="37"/>
      <c r="AC31" s="37"/>
      <c r="AD31" s="172">
        <f t="shared" si="4"/>
        <v>0</v>
      </c>
      <c r="AE31" s="195"/>
      <c r="AF31" s="195"/>
      <c r="AG31" s="37"/>
      <c r="AH31" s="195"/>
      <c r="AI31" s="405">
        <f t="shared" si="5"/>
        <v>0</v>
      </c>
      <c r="AJ31" s="195"/>
      <c r="AK31" s="195"/>
      <c r="AL31" s="37"/>
      <c r="AM31" s="195"/>
      <c r="AN31" s="173">
        <f t="shared" si="6"/>
        <v>0</v>
      </c>
      <c r="AO31" s="176">
        <f t="shared" si="7"/>
        <v>0</v>
      </c>
    </row>
    <row r="32" spans="1:41" x14ac:dyDescent="0.3">
      <c r="A32" s="109">
        <v>23</v>
      </c>
      <c r="B32" s="110" t="s">
        <v>185</v>
      </c>
      <c r="C32" s="111" t="s">
        <v>12</v>
      </c>
      <c r="D32" s="37"/>
      <c r="E32" s="143"/>
      <c r="F32" s="143"/>
      <c r="G32" s="37"/>
      <c r="H32" s="37"/>
      <c r="I32" s="37"/>
      <c r="J32" s="427">
        <f t="shared" si="0"/>
        <v>0</v>
      </c>
      <c r="K32" s="143"/>
      <c r="L32" s="143"/>
      <c r="M32" s="37"/>
      <c r="N32" s="37"/>
      <c r="O32" s="37"/>
      <c r="P32" s="37"/>
      <c r="Q32" s="37"/>
      <c r="R32" s="37"/>
      <c r="S32" s="171">
        <f t="shared" si="1"/>
        <v>0</v>
      </c>
      <c r="T32" s="37"/>
      <c r="U32" s="37"/>
      <c r="V32" s="205">
        <f t="shared" si="2"/>
        <v>0</v>
      </c>
      <c r="W32" s="143"/>
      <c r="X32" s="37"/>
      <c r="Y32" s="37"/>
      <c r="Z32" s="352">
        <f t="shared" si="3"/>
        <v>0</v>
      </c>
      <c r="AA32" s="195"/>
      <c r="AB32" s="37"/>
      <c r="AC32" s="37"/>
      <c r="AD32" s="172">
        <f t="shared" si="4"/>
        <v>0</v>
      </c>
      <c r="AE32" s="195"/>
      <c r="AF32" s="195"/>
      <c r="AG32" s="37"/>
      <c r="AH32" s="195"/>
      <c r="AI32" s="405">
        <f t="shared" si="5"/>
        <v>0</v>
      </c>
      <c r="AJ32" s="195"/>
      <c r="AK32" s="195"/>
      <c r="AL32" s="37"/>
      <c r="AM32" s="195"/>
      <c r="AN32" s="173">
        <f t="shared" si="6"/>
        <v>0</v>
      </c>
      <c r="AO32" s="176">
        <f t="shared" si="7"/>
        <v>0</v>
      </c>
    </row>
    <row r="33" spans="1:41" x14ac:dyDescent="0.3">
      <c r="A33" s="109">
        <v>24</v>
      </c>
      <c r="B33" s="115" t="s">
        <v>107</v>
      </c>
      <c r="C33" s="111" t="s">
        <v>12</v>
      </c>
      <c r="D33" s="37"/>
      <c r="E33" s="143"/>
      <c r="F33" s="143"/>
      <c r="G33" s="37"/>
      <c r="H33" s="37"/>
      <c r="I33" s="37"/>
      <c r="J33" s="427">
        <f t="shared" si="0"/>
        <v>0</v>
      </c>
      <c r="K33" s="143"/>
      <c r="L33" s="143"/>
      <c r="M33" s="37"/>
      <c r="N33" s="37"/>
      <c r="O33" s="37"/>
      <c r="P33" s="37"/>
      <c r="Q33" s="37"/>
      <c r="R33" s="37"/>
      <c r="S33" s="171">
        <f t="shared" si="1"/>
        <v>0</v>
      </c>
      <c r="T33" s="37"/>
      <c r="U33" s="37"/>
      <c r="V33" s="205">
        <f t="shared" si="2"/>
        <v>0</v>
      </c>
      <c r="W33" s="143"/>
      <c r="X33" s="37"/>
      <c r="Y33" s="37"/>
      <c r="Z33" s="352">
        <f t="shared" si="3"/>
        <v>0</v>
      </c>
      <c r="AA33" s="195"/>
      <c r="AB33" s="37"/>
      <c r="AC33" s="37"/>
      <c r="AD33" s="172">
        <f t="shared" si="4"/>
        <v>0</v>
      </c>
      <c r="AE33" s="195"/>
      <c r="AF33" s="195"/>
      <c r="AG33" s="37"/>
      <c r="AH33" s="195"/>
      <c r="AI33" s="405">
        <f t="shared" si="5"/>
        <v>0</v>
      </c>
      <c r="AJ33" s="195"/>
      <c r="AK33" s="195"/>
      <c r="AL33" s="37"/>
      <c r="AM33" s="195"/>
      <c r="AN33" s="173">
        <f t="shared" si="6"/>
        <v>0</v>
      </c>
      <c r="AO33" s="176">
        <f t="shared" si="7"/>
        <v>0</v>
      </c>
    </row>
    <row r="34" spans="1:41" x14ac:dyDescent="0.3">
      <c r="A34" s="109">
        <v>25</v>
      </c>
      <c r="B34" s="114" t="s">
        <v>184</v>
      </c>
      <c r="C34" s="111" t="s">
        <v>12</v>
      </c>
      <c r="D34" s="37"/>
      <c r="E34" s="143"/>
      <c r="F34" s="143"/>
      <c r="G34" s="37"/>
      <c r="H34" s="37"/>
      <c r="I34" s="37"/>
      <c r="J34" s="427">
        <f t="shared" si="0"/>
        <v>0</v>
      </c>
      <c r="K34" s="143"/>
      <c r="L34" s="143"/>
      <c r="M34" s="37"/>
      <c r="N34" s="37"/>
      <c r="O34" s="37"/>
      <c r="P34" s="37"/>
      <c r="Q34" s="37"/>
      <c r="R34" s="37"/>
      <c r="S34" s="171">
        <f t="shared" si="1"/>
        <v>0</v>
      </c>
      <c r="T34" s="37"/>
      <c r="U34" s="37"/>
      <c r="V34" s="205">
        <f t="shared" si="2"/>
        <v>0</v>
      </c>
      <c r="W34" s="143"/>
      <c r="X34" s="37"/>
      <c r="Y34" s="37"/>
      <c r="Z34" s="352">
        <f t="shared" si="3"/>
        <v>0</v>
      </c>
      <c r="AA34" s="195"/>
      <c r="AB34" s="37"/>
      <c r="AC34" s="37"/>
      <c r="AD34" s="172">
        <f t="shared" si="4"/>
        <v>0</v>
      </c>
      <c r="AE34" s="195"/>
      <c r="AF34" s="195"/>
      <c r="AG34" s="37"/>
      <c r="AH34" s="195"/>
      <c r="AI34" s="405">
        <f t="shared" si="5"/>
        <v>0</v>
      </c>
      <c r="AJ34" s="195"/>
      <c r="AK34" s="195"/>
      <c r="AL34" s="37"/>
      <c r="AM34" s="195"/>
      <c r="AN34" s="173">
        <f t="shared" si="6"/>
        <v>0</v>
      </c>
      <c r="AO34" s="176">
        <f t="shared" si="7"/>
        <v>0</v>
      </c>
    </row>
    <row r="35" spans="1:41" x14ac:dyDescent="0.3">
      <c r="A35" s="109">
        <v>26</v>
      </c>
      <c r="B35" s="114" t="s">
        <v>116</v>
      </c>
      <c r="C35" s="111" t="s">
        <v>12</v>
      </c>
      <c r="D35" s="37"/>
      <c r="E35" s="143"/>
      <c r="F35" s="143"/>
      <c r="G35" s="37"/>
      <c r="H35" s="37"/>
      <c r="I35" s="37"/>
      <c r="J35" s="427">
        <f t="shared" si="0"/>
        <v>0</v>
      </c>
      <c r="K35" s="143"/>
      <c r="L35" s="143"/>
      <c r="M35" s="37"/>
      <c r="N35" s="37"/>
      <c r="O35" s="37"/>
      <c r="P35" s="37"/>
      <c r="Q35" s="37"/>
      <c r="R35" s="37"/>
      <c r="S35" s="171">
        <f t="shared" si="1"/>
        <v>0</v>
      </c>
      <c r="T35" s="37"/>
      <c r="U35" s="37"/>
      <c r="V35" s="205">
        <f t="shared" si="2"/>
        <v>0</v>
      </c>
      <c r="W35" s="143"/>
      <c r="X35" s="37"/>
      <c r="Y35" s="37"/>
      <c r="Z35" s="352">
        <f t="shared" si="3"/>
        <v>0</v>
      </c>
      <c r="AA35" s="195"/>
      <c r="AB35" s="37"/>
      <c r="AC35" s="37"/>
      <c r="AD35" s="172">
        <f t="shared" si="4"/>
        <v>0</v>
      </c>
      <c r="AE35" s="195"/>
      <c r="AF35" s="195"/>
      <c r="AG35" s="37"/>
      <c r="AH35" s="195"/>
      <c r="AI35" s="405">
        <f t="shared" si="5"/>
        <v>0</v>
      </c>
      <c r="AJ35" s="195"/>
      <c r="AK35" s="195"/>
      <c r="AL35" s="37"/>
      <c r="AM35" s="195"/>
      <c r="AN35" s="173">
        <f t="shared" si="6"/>
        <v>0</v>
      </c>
      <c r="AO35" s="176">
        <f t="shared" si="7"/>
        <v>0</v>
      </c>
    </row>
    <row r="36" spans="1:41" x14ac:dyDescent="0.3">
      <c r="A36" s="103"/>
      <c r="B36" s="311" t="s">
        <v>20</v>
      </c>
      <c r="C36" s="108"/>
      <c r="D36" s="37"/>
      <c r="E36" s="143"/>
      <c r="F36" s="143"/>
      <c r="G36" s="37"/>
      <c r="H36" s="37"/>
      <c r="I36" s="37"/>
      <c r="J36" s="427">
        <f t="shared" si="0"/>
        <v>0</v>
      </c>
      <c r="K36" s="143"/>
      <c r="L36" s="143"/>
      <c r="M36" s="37"/>
      <c r="N36" s="37"/>
      <c r="O36" s="37"/>
      <c r="P36" s="37"/>
      <c r="Q36" s="37"/>
      <c r="R36" s="37"/>
      <c r="S36" s="171">
        <f t="shared" si="1"/>
        <v>0</v>
      </c>
      <c r="T36" s="37"/>
      <c r="U36" s="37"/>
      <c r="V36" s="205">
        <f t="shared" si="2"/>
        <v>0</v>
      </c>
      <c r="W36" s="143"/>
      <c r="X36" s="37"/>
      <c r="Y36" s="37"/>
      <c r="Z36" s="352">
        <f t="shared" si="3"/>
        <v>0</v>
      </c>
      <c r="AA36" s="195"/>
      <c r="AB36" s="37"/>
      <c r="AC36" s="37"/>
      <c r="AD36" s="172">
        <f t="shared" si="4"/>
        <v>0</v>
      </c>
      <c r="AE36" s="195"/>
      <c r="AF36" s="195"/>
      <c r="AG36" s="37"/>
      <c r="AH36" s="195"/>
      <c r="AI36" s="405">
        <f t="shared" si="5"/>
        <v>0</v>
      </c>
      <c r="AJ36" s="195"/>
      <c r="AK36" s="195"/>
      <c r="AL36" s="37"/>
      <c r="AM36" s="195"/>
      <c r="AN36" s="173">
        <f t="shared" si="6"/>
        <v>0</v>
      </c>
      <c r="AO36" s="176">
        <f t="shared" si="7"/>
        <v>0</v>
      </c>
    </row>
    <row r="37" spans="1:41" x14ac:dyDescent="0.3">
      <c r="A37" s="109">
        <v>27</v>
      </c>
      <c r="B37" s="112" t="s">
        <v>21</v>
      </c>
      <c r="C37" s="113" t="s">
        <v>12</v>
      </c>
      <c r="D37" s="37"/>
      <c r="E37" s="143"/>
      <c r="F37" s="143"/>
      <c r="G37" s="37"/>
      <c r="H37" s="37"/>
      <c r="I37" s="37"/>
      <c r="J37" s="427">
        <f t="shared" si="0"/>
        <v>0</v>
      </c>
      <c r="K37" s="143"/>
      <c r="L37" s="143"/>
      <c r="M37" s="37"/>
      <c r="N37" s="37"/>
      <c r="O37" s="37"/>
      <c r="P37" s="37"/>
      <c r="Q37" s="37"/>
      <c r="R37" s="37"/>
      <c r="S37" s="171">
        <f t="shared" si="1"/>
        <v>0</v>
      </c>
      <c r="T37" s="37"/>
      <c r="U37" s="37"/>
      <c r="V37" s="205">
        <f t="shared" si="2"/>
        <v>0</v>
      </c>
      <c r="W37" s="143"/>
      <c r="X37" s="37"/>
      <c r="Y37" s="37"/>
      <c r="Z37" s="352">
        <f t="shared" si="3"/>
        <v>0</v>
      </c>
      <c r="AA37" s="195"/>
      <c r="AB37" s="37"/>
      <c r="AC37" s="37"/>
      <c r="AD37" s="172">
        <f t="shared" si="4"/>
        <v>0</v>
      </c>
      <c r="AE37" s="195"/>
      <c r="AF37" s="195"/>
      <c r="AG37" s="37"/>
      <c r="AH37" s="195"/>
      <c r="AI37" s="405">
        <f t="shared" si="5"/>
        <v>0</v>
      </c>
      <c r="AJ37" s="195"/>
      <c r="AK37" s="195"/>
      <c r="AL37" s="37"/>
      <c r="AM37" s="195"/>
      <c r="AN37" s="173">
        <f t="shared" si="6"/>
        <v>0</v>
      </c>
      <c r="AO37" s="176">
        <f t="shared" si="7"/>
        <v>0</v>
      </c>
    </row>
    <row r="38" spans="1:41" x14ac:dyDescent="0.3">
      <c r="A38" s="109">
        <v>28</v>
      </c>
      <c r="B38" s="112" t="s">
        <v>22</v>
      </c>
      <c r="C38" s="113" t="s">
        <v>12</v>
      </c>
      <c r="D38" s="37"/>
      <c r="E38" s="143"/>
      <c r="F38" s="440">
        <v>8.6300000000000002E-2</v>
      </c>
      <c r="G38" s="37"/>
      <c r="H38" s="37"/>
      <c r="I38" s="37"/>
      <c r="J38" s="427">
        <f t="shared" si="0"/>
        <v>8.6300000000000002E-2</v>
      </c>
      <c r="K38" s="143"/>
      <c r="L38" s="440">
        <v>8.6300000000000002E-2</v>
      </c>
      <c r="M38" s="37"/>
      <c r="N38" s="37"/>
      <c r="O38" s="37"/>
      <c r="P38" s="37"/>
      <c r="Q38" s="37"/>
      <c r="R38" s="37"/>
      <c r="S38" s="171">
        <f t="shared" si="1"/>
        <v>8.6300000000000002E-2</v>
      </c>
      <c r="T38" s="37"/>
      <c r="U38" s="37"/>
      <c r="V38" s="205">
        <f t="shared" si="2"/>
        <v>0</v>
      </c>
      <c r="W38" s="143"/>
      <c r="X38" s="37"/>
      <c r="Y38" s="37"/>
      <c r="Z38" s="352">
        <f t="shared" si="3"/>
        <v>0</v>
      </c>
      <c r="AA38" s="195"/>
      <c r="AB38" s="37"/>
      <c r="AC38" s="37"/>
      <c r="AD38" s="172">
        <f t="shared" si="4"/>
        <v>0</v>
      </c>
      <c r="AE38" s="195"/>
      <c r="AF38" s="195"/>
      <c r="AG38" s="37"/>
      <c r="AH38" s="195"/>
      <c r="AI38" s="405">
        <f t="shared" si="5"/>
        <v>0</v>
      </c>
      <c r="AJ38" s="195"/>
      <c r="AK38" s="195"/>
      <c r="AL38" s="37"/>
      <c r="AM38" s="195"/>
      <c r="AN38" s="173">
        <f t="shared" si="6"/>
        <v>0</v>
      </c>
      <c r="AO38" s="176">
        <f t="shared" si="7"/>
        <v>0.1726</v>
      </c>
    </row>
    <row r="39" spans="1:41" x14ac:dyDescent="0.3">
      <c r="A39" s="109">
        <v>29</v>
      </c>
      <c r="B39" s="125" t="s">
        <v>224</v>
      </c>
      <c r="C39" s="113" t="s">
        <v>12</v>
      </c>
      <c r="D39" s="37"/>
      <c r="E39" s="143"/>
      <c r="F39" s="143"/>
      <c r="G39" s="37"/>
      <c r="H39" s="37"/>
      <c r="I39" s="37"/>
      <c r="J39" s="427">
        <f t="shared" si="0"/>
        <v>0</v>
      </c>
      <c r="K39" s="143"/>
      <c r="L39" s="143"/>
      <c r="M39" s="37"/>
      <c r="N39" s="37"/>
      <c r="O39" s="37"/>
      <c r="P39" s="37"/>
      <c r="Q39" s="37"/>
      <c r="R39" s="37"/>
      <c r="S39" s="171">
        <f t="shared" si="1"/>
        <v>0</v>
      </c>
      <c r="T39" s="37"/>
      <c r="U39" s="37"/>
      <c r="V39" s="205">
        <f t="shared" si="2"/>
        <v>0</v>
      </c>
      <c r="W39" s="143"/>
      <c r="X39" s="37"/>
      <c r="Y39" s="37"/>
      <c r="Z39" s="352">
        <f t="shared" si="3"/>
        <v>0</v>
      </c>
      <c r="AA39" s="195"/>
      <c r="AB39" s="37"/>
      <c r="AC39" s="37"/>
      <c r="AD39" s="172">
        <f t="shared" si="4"/>
        <v>0</v>
      </c>
      <c r="AE39" s="195"/>
      <c r="AF39" s="195"/>
      <c r="AG39" s="37"/>
      <c r="AH39" s="195"/>
      <c r="AI39" s="405">
        <f t="shared" si="5"/>
        <v>0</v>
      </c>
      <c r="AJ39" s="195"/>
      <c r="AK39" s="195"/>
      <c r="AL39" s="37"/>
      <c r="AM39" s="195"/>
      <c r="AN39" s="173">
        <f t="shared" si="6"/>
        <v>0</v>
      </c>
      <c r="AO39" s="176">
        <f t="shared" si="7"/>
        <v>0</v>
      </c>
    </row>
    <row r="40" spans="1:41" x14ac:dyDescent="0.3">
      <c r="A40" s="103"/>
      <c r="B40" s="311" t="s">
        <v>23</v>
      </c>
      <c r="C40" s="108"/>
      <c r="D40" s="144"/>
      <c r="E40" s="145"/>
      <c r="F40" s="145"/>
      <c r="G40" s="146"/>
      <c r="H40" s="146"/>
      <c r="I40" s="146"/>
      <c r="J40" s="427">
        <f t="shared" si="0"/>
        <v>0</v>
      </c>
      <c r="K40" s="145"/>
      <c r="L40" s="145"/>
      <c r="M40" s="146"/>
      <c r="N40" s="146"/>
      <c r="O40" s="146"/>
      <c r="P40" s="146"/>
      <c r="Q40" s="37"/>
      <c r="R40" s="37"/>
      <c r="S40" s="171">
        <f t="shared" si="1"/>
        <v>0</v>
      </c>
      <c r="T40" s="146"/>
      <c r="U40" s="146"/>
      <c r="V40" s="205">
        <f t="shared" si="2"/>
        <v>0</v>
      </c>
      <c r="W40" s="184"/>
      <c r="X40" s="146"/>
      <c r="Y40" s="146"/>
      <c r="Z40" s="352">
        <f t="shared" si="3"/>
        <v>0</v>
      </c>
      <c r="AA40" s="196"/>
      <c r="AB40" s="146"/>
      <c r="AC40" s="146"/>
      <c r="AD40" s="172">
        <f t="shared" si="4"/>
        <v>0</v>
      </c>
      <c r="AE40" s="196"/>
      <c r="AF40" s="196"/>
      <c r="AG40" s="146"/>
      <c r="AH40" s="196"/>
      <c r="AI40" s="405">
        <f t="shared" si="5"/>
        <v>0</v>
      </c>
      <c r="AJ40" s="196"/>
      <c r="AK40" s="196"/>
      <c r="AL40" s="146"/>
      <c r="AM40" s="196"/>
      <c r="AN40" s="173">
        <f t="shared" si="6"/>
        <v>0</v>
      </c>
      <c r="AO40" s="176">
        <f t="shared" si="7"/>
        <v>0</v>
      </c>
    </row>
    <row r="41" spans="1:41" x14ac:dyDescent="0.3">
      <c r="A41" s="109">
        <v>30</v>
      </c>
      <c r="B41" s="110" t="s">
        <v>24</v>
      </c>
      <c r="C41" s="111" t="s">
        <v>12</v>
      </c>
      <c r="D41" s="37"/>
      <c r="E41" s="143"/>
      <c r="F41" s="143"/>
      <c r="G41" s="37"/>
      <c r="H41" s="37"/>
      <c r="I41" s="37"/>
      <c r="J41" s="427">
        <f t="shared" si="0"/>
        <v>0</v>
      </c>
      <c r="K41" s="143"/>
      <c r="L41" s="143"/>
      <c r="M41" s="37"/>
      <c r="N41" s="37"/>
      <c r="O41" s="37"/>
      <c r="P41" s="37"/>
      <c r="Q41" s="37"/>
      <c r="R41" s="37"/>
      <c r="S41" s="171">
        <f t="shared" si="1"/>
        <v>0</v>
      </c>
      <c r="T41" s="37"/>
      <c r="U41" s="37"/>
      <c r="V41" s="205">
        <f t="shared" si="2"/>
        <v>0</v>
      </c>
      <c r="W41" s="143"/>
      <c r="X41" s="37"/>
      <c r="Y41" s="37"/>
      <c r="Z41" s="352">
        <f t="shared" si="3"/>
        <v>0</v>
      </c>
      <c r="AA41" s="195"/>
      <c r="AB41" s="37"/>
      <c r="AC41" s="37"/>
      <c r="AD41" s="172">
        <f t="shared" si="4"/>
        <v>0</v>
      </c>
      <c r="AE41" s="195"/>
      <c r="AF41" s="195"/>
      <c r="AG41" s="37"/>
      <c r="AH41" s="195"/>
      <c r="AI41" s="405">
        <f t="shared" si="5"/>
        <v>0</v>
      </c>
      <c r="AJ41" s="195"/>
      <c r="AK41" s="195"/>
      <c r="AL41" s="37"/>
      <c r="AM41" s="195"/>
      <c r="AN41" s="173">
        <f t="shared" si="6"/>
        <v>0</v>
      </c>
      <c r="AO41" s="176">
        <f t="shared" si="7"/>
        <v>0</v>
      </c>
    </row>
    <row r="42" spans="1:41" x14ac:dyDescent="0.3">
      <c r="A42" s="109">
        <v>31</v>
      </c>
      <c r="B42" s="112" t="s">
        <v>25</v>
      </c>
      <c r="C42" s="113" t="s">
        <v>12</v>
      </c>
      <c r="D42" s="37"/>
      <c r="E42" s="143"/>
      <c r="F42" s="143"/>
      <c r="G42" s="37"/>
      <c r="H42" s="37"/>
      <c r="I42" s="37"/>
      <c r="J42" s="427">
        <f t="shared" si="0"/>
        <v>0</v>
      </c>
      <c r="K42" s="143"/>
      <c r="L42" s="143"/>
      <c r="M42" s="37"/>
      <c r="N42" s="37"/>
      <c r="O42" s="37"/>
      <c r="P42" s="37"/>
      <c r="Q42" s="37"/>
      <c r="R42" s="37"/>
      <c r="S42" s="171">
        <f t="shared" si="1"/>
        <v>0</v>
      </c>
      <c r="T42" s="37"/>
      <c r="U42" s="37"/>
      <c r="V42" s="205">
        <f t="shared" si="2"/>
        <v>0</v>
      </c>
      <c r="W42" s="143"/>
      <c r="X42" s="37"/>
      <c r="Y42" s="37"/>
      <c r="Z42" s="352">
        <f t="shared" si="3"/>
        <v>0</v>
      </c>
      <c r="AA42" s="195"/>
      <c r="AB42" s="37"/>
      <c r="AC42" s="37"/>
      <c r="AD42" s="172">
        <f t="shared" si="4"/>
        <v>0</v>
      </c>
      <c r="AE42" s="195"/>
      <c r="AF42" s="195"/>
      <c r="AG42" s="37"/>
      <c r="AH42" s="195"/>
      <c r="AI42" s="405">
        <f t="shared" si="5"/>
        <v>0</v>
      </c>
      <c r="AJ42" s="195"/>
      <c r="AK42" s="195"/>
      <c r="AL42" s="37"/>
      <c r="AM42" s="195"/>
      <c r="AN42" s="173">
        <f t="shared" si="6"/>
        <v>0</v>
      </c>
      <c r="AO42" s="176">
        <f t="shared" si="7"/>
        <v>0</v>
      </c>
    </row>
    <row r="43" spans="1:41" x14ac:dyDescent="0.3">
      <c r="A43" s="109">
        <v>32</v>
      </c>
      <c r="B43" s="112" t="s">
        <v>26</v>
      </c>
      <c r="C43" s="113" t="s">
        <v>12</v>
      </c>
      <c r="D43" s="37"/>
      <c r="E43" s="143"/>
      <c r="F43" s="143"/>
      <c r="G43" s="37"/>
      <c r="H43" s="37"/>
      <c r="I43" s="37"/>
      <c r="J43" s="427">
        <f t="shared" si="0"/>
        <v>0</v>
      </c>
      <c r="K43" s="143"/>
      <c r="L43" s="143"/>
      <c r="M43" s="37"/>
      <c r="N43" s="37"/>
      <c r="O43" s="37"/>
      <c r="P43" s="37"/>
      <c r="Q43" s="37"/>
      <c r="R43" s="37"/>
      <c r="S43" s="171">
        <f t="shared" si="1"/>
        <v>0</v>
      </c>
      <c r="T43" s="37"/>
      <c r="U43" s="37"/>
      <c r="V43" s="205">
        <f t="shared" si="2"/>
        <v>0</v>
      </c>
      <c r="W43" s="143"/>
      <c r="X43" s="37"/>
      <c r="Y43" s="37"/>
      <c r="Z43" s="352">
        <f t="shared" si="3"/>
        <v>0</v>
      </c>
      <c r="AA43" s="195"/>
      <c r="AB43" s="37"/>
      <c r="AC43" s="37"/>
      <c r="AD43" s="172">
        <f t="shared" si="4"/>
        <v>0</v>
      </c>
      <c r="AE43" s="195"/>
      <c r="AF43" s="195"/>
      <c r="AG43" s="37"/>
      <c r="AH43" s="195"/>
      <c r="AI43" s="405">
        <f t="shared" si="5"/>
        <v>0</v>
      </c>
      <c r="AJ43" s="195"/>
      <c r="AK43" s="195"/>
      <c r="AL43" s="37"/>
      <c r="AM43" s="195"/>
      <c r="AN43" s="173">
        <f t="shared" si="6"/>
        <v>0</v>
      </c>
      <c r="AO43" s="176">
        <f t="shared" si="7"/>
        <v>0</v>
      </c>
    </row>
    <row r="44" spans="1:41" x14ac:dyDescent="0.3">
      <c r="A44" s="109">
        <v>33</v>
      </c>
      <c r="B44" s="112" t="s">
        <v>27</v>
      </c>
      <c r="C44" s="113" t="s">
        <v>12</v>
      </c>
      <c r="D44" s="37"/>
      <c r="E44" s="143"/>
      <c r="F44" s="143"/>
      <c r="G44" s="37"/>
      <c r="H44" s="37"/>
      <c r="I44" s="37"/>
      <c r="J44" s="427">
        <f t="shared" si="0"/>
        <v>0</v>
      </c>
      <c r="K44" s="143"/>
      <c r="L44" s="143"/>
      <c r="M44" s="37"/>
      <c r="N44" s="37"/>
      <c r="O44" s="37"/>
      <c r="P44" s="37"/>
      <c r="Q44" s="37"/>
      <c r="R44" s="37"/>
      <c r="S44" s="171">
        <f t="shared" si="1"/>
        <v>0</v>
      </c>
      <c r="T44" s="37"/>
      <c r="U44" s="37"/>
      <c r="V44" s="205">
        <f t="shared" si="2"/>
        <v>0</v>
      </c>
      <c r="W44" s="143"/>
      <c r="X44" s="37"/>
      <c r="Y44" s="37"/>
      <c r="Z44" s="352">
        <f t="shared" si="3"/>
        <v>0</v>
      </c>
      <c r="AA44" s="195"/>
      <c r="AB44" s="37"/>
      <c r="AC44" s="37"/>
      <c r="AD44" s="172">
        <f t="shared" si="4"/>
        <v>0</v>
      </c>
      <c r="AE44" s="195"/>
      <c r="AF44" s="195"/>
      <c r="AG44" s="37"/>
      <c r="AH44" s="195"/>
      <c r="AI44" s="405">
        <f t="shared" si="5"/>
        <v>0</v>
      </c>
      <c r="AJ44" s="195"/>
      <c r="AK44" s="195"/>
      <c r="AL44" s="37"/>
      <c r="AM44" s="195"/>
      <c r="AN44" s="173">
        <f t="shared" si="6"/>
        <v>0</v>
      </c>
      <c r="AO44" s="176">
        <f t="shared" si="7"/>
        <v>0</v>
      </c>
    </row>
    <row r="45" spans="1:41" x14ac:dyDescent="0.3">
      <c r="A45" s="109">
        <v>34</v>
      </c>
      <c r="B45" s="110" t="s">
        <v>28</v>
      </c>
      <c r="C45" s="111" t="s">
        <v>12</v>
      </c>
      <c r="D45" s="37"/>
      <c r="E45" s="143"/>
      <c r="F45" s="143"/>
      <c r="G45" s="37"/>
      <c r="H45" s="37"/>
      <c r="I45" s="37"/>
      <c r="J45" s="427">
        <f t="shared" si="0"/>
        <v>0</v>
      </c>
      <c r="K45" s="143"/>
      <c r="L45" s="143"/>
      <c r="M45" s="37"/>
      <c r="N45" s="37"/>
      <c r="O45" s="37"/>
      <c r="P45" s="37"/>
      <c r="Q45" s="37"/>
      <c r="R45" s="37"/>
      <c r="S45" s="171">
        <f t="shared" si="1"/>
        <v>0</v>
      </c>
      <c r="T45" s="37"/>
      <c r="U45" s="37"/>
      <c r="V45" s="205">
        <f t="shared" si="2"/>
        <v>0</v>
      </c>
      <c r="W45" s="143"/>
      <c r="X45" s="37"/>
      <c r="Y45" s="37"/>
      <c r="Z45" s="352">
        <f t="shared" si="3"/>
        <v>0</v>
      </c>
      <c r="AA45" s="195"/>
      <c r="AB45" s="37"/>
      <c r="AC45" s="37"/>
      <c r="AD45" s="172">
        <f t="shared" si="4"/>
        <v>0</v>
      </c>
      <c r="AE45" s="195"/>
      <c r="AF45" s="195"/>
      <c r="AG45" s="37"/>
      <c r="AH45" s="195"/>
      <c r="AI45" s="405">
        <f t="shared" si="5"/>
        <v>0</v>
      </c>
      <c r="AJ45" s="195"/>
      <c r="AK45" s="195"/>
      <c r="AL45" s="37"/>
      <c r="AM45" s="195"/>
      <c r="AN45" s="173">
        <f t="shared" si="6"/>
        <v>0</v>
      </c>
      <c r="AO45" s="176">
        <f t="shared" si="7"/>
        <v>0</v>
      </c>
    </row>
    <row r="46" spans="1:41" x14ac:dyDescent="0.3">
      <c r="A46" s="109">
        <v>35</v>
      </c>
      <c r="B46" s="110" t="s">
        <v>29</v>
      </c>
      <c r="C46" s="111" t="s">
        <v>12</v>
      </c>
      <c r="D46" s="37"/>
      <c r="E46" s="143"/>
      <c r="F46" s="143"/>
      <c r="G46" s="37"/>
      <c r="H46" s="37"/>
      <c r="I46" s="37"/>
      <c r="J46" s="427">
        <f t="shared" si="0"/>
        <v>0</v>
      </c>
      <c r="K46" s="143"/>
      <c r="L46" s="143"/>
      <c r="M46" s="37"/>
      <c r="N46" s="37"/>
      <c r="O46" s="37"/>
      <c r="P46" s="37"/>
      <c r="Q46" s="37"/>
      <c r="R46" s="37"/>
      <c r="S46" s="171">
        <f t="shared" si="1"/>
        <v>0</v>
      </c>
      <c r="T46" s="37"/>
      <c r="U46" s="37"/>
      <c r="V46" s="205">
        <f t="shared" si="2"/>
        <v>0</v>
      </c>
      <c r="W46" s="143"/>
      <c r="X46" s="37"/>
      <c r="Y46" s="37"/>
      <c r="Z46" s="352">
        <f t="shared" si="3"/>
        <v>0</v>
      </c>
      <c r="AA46" s="195"/>
      <c r="AB46" s="37"/>
      <c r="AC46" s="37"/>
      <c r="AD46" s="172">
        <f t="shared" si="4"/>
        <v>0</v>
      </c>
      <c r="AE46" s="195"/>
      <c r="AF46" s="195"/>
      <c r="AG46" s="37"/>
      <c r="AH46" s="195"/>
      <c r="AI46" s="405">
        <f t="shared" si="5"/>
        <v>0</v>
      </c>
      <c r="AJ46" s="195"/>
      <c r="AK46" s="195"/>
      <c r="AL46" s="37"/>
      <c r="AM46" s="195"/>
      <c r="AN46" s="173">
        <f t="shared" si="6"/>
        <v>0</v>
      </c>
      <c r="AO46" s="176">
        <f t="shared" si="7"/>
        <v>0</v>
      </c>
    </row>
    <row r="47" spans="1:41" x14ac:dyDescent="0.3">
      <c r="A47" s="109">
        <v>36</v>
      </c>
      <c r="B47" s="110" t="s">
        <v>30</v>
      </c>
      <c r="C47" s="111" t="s">
        <v>12</v>
      </c>
      <c r="D47" s="37"/>
      <c r="E47" s="143"/>
      <c r="F47" s="143"/>
      <c r="G47" s="37"/>
      <c r="H47" s="37"/>
      <c r="I47" s="37"/>
      <c r="J47" s="427">
        <f t="shared" si="0"/>
        <v>0</v>
      </c>
      <c r="K47" s="143"/>
      <c r="L47" s="143"/>
      <c r="M47" s="37"/>
      <c r="N47" s="37"/>
      <c r="O47" s="37"/>
      <c r="P47" s="37"/>
      <c r="Q47" s="37"/>
      <c r="R47" s="37"/>
      <c r="S47" s="171">
        <f t="shared" si="1"/>
        <v>0</v>
      </c>
      <c r="T47" s="37"/>
      <c r="U47" s="37"/>
      <c r="V47" s="205">
        <f t="shared" si="2"/>
        <v>0</v>
      </c>
      <c r="W47" s="143"/>
      <c r="X47" s="37"/>
      <c r="Y47" s="37"/>
      <c r="Z47" s="352">
        <f t="shared" si="3"/>
        <v>0</v>
      </c>
      <c r="AA47" s="195"/>
      <c r="AB47" s="37"/>
      <c r="AC47" s="37"/>
      <c r="AD47" s="172">
        <f t="shared" si="4"/>
        <v>0</v>
      </c>
      <c r="AE47" s="195"/>
      <c r="AF47" s="195"/>
      <c r="AG47" s="37"/>
      <c r="AH47" s="195"/>
      <c r="AI47" s="405">
        <f t="shared" si="5"/>
        <v>0</v>
      </c>
      <c r="AJ47" s="195"/>
      <c r="AK47" s="195"/>
      <c r="AL47" s="37"/>
      <c r="AM47" s="195"/>
      <c r="AN47" s="173">
        <f t="shared" si="6"/>
        <v>0</v>
      </c>
      <c r="AO47" s="176">
        <f t="shared" si="7"/>
        <v>0</v>
      </c>
    </row>
    <row r="48" spans="1:41" x14ac:dyDescent="0.3">
      <c r="A48" s="109">
        <v>37</v>
      </c>
      <c r="B48" s="110" t="s">
        <v>31</v>
      </c>
      <c r="C48" s="111" t="s">
        <v>12</v>
      </c>
      <c r="D48" s="37"/>
      <c r="E48" s="143"/>
      <c r="F48" s="143"/>
      <c r="G48" s="37"/>
      <c r="H48" s="37"/>
      <c r="I48" s="37"/>
      <c r="J48" s="427">
        <f t="shared" si="0"/>
        <v>0</v>
      </c>
      <c r="K48" s="143"/>
      <c r="L48" s="143"/>
      <c r="M48" s="37"/>
      <c r="N48" s="37"/>
      <c r="O48" s="37"/>
      <c r="P48" s="37"/>
      <c r="Q48" s="37"/>
      <c r="R48" s="37"/>
      <c r="S48" s="171">
        <f t="shared" si="1"/>
        <v>0</v>
      </c>
      <c r="T48" s="37"/>
      <c r="U48" s="37"/>
      <c r="V48" s="205">
        <f t="shared" si="2"/>
        <v>0</v>
      </c>
      <c r="W48" s="143"/>
      <c r="X48" s="37"/>
      <c r="Y48" s="37"/>
      <c r="Z48" s="352">
        <f t="shared" si="3"/>
        <v>0</v>
      </c>
      <c r="AA48" s="195"/>
      <c r="AB48" s="37"/>
      <c r="AC48" s="37"/>
      <c r="AD48" s="172">
        <f t="shared" si="4"/>
        <v>0</v>
      </c>
      <c r="AE48" s="195"/>
      <c r="AF48" s="195"/>
      <c r="AG48" s="37"/>
      <c r="AH48" s="195"/>
      <c r="AI48" s="405">
        <f t="shared" si="5"/>
        <v>0</v>
      </c>
      <c r="AJ48" s="195"/>
      <c r="AK48" s="195"/>
      <c r="AL48" s="37"/>
      <c r="AM48" s="195"/>
      <c r="AN48" s="173">
        <f t="shared" si="6"/>
        <v>0</v>
      </c>
      <c r="AO48" s="176">
        <f t="shared" si="7"/>
        <v>0</v>
      </c>
    </row>
    <row r="49" spans="1:41" x14ac:dyDescent="0.3">
      <c r="A49" s="109">
        <v>38</v>
      </c>
      <c r="B49" s="110" t="s">
        <v>32</v>
      </c>
      <c r="C49" s="111" t="s">
        <v>12</v>
      </c>
      <c r="D49" s="37"/>
      <c r="E49" s="143"/>
      <c r="F49" s="143"/>
      <c r="G49" s="37"/>
      <c r="H49" s="37"/>
      <c r="I49" s="37"/>
      <c r="J49" s="427">
        <f t="shared" si="0"/>
        <v>0</v>
      </c>
      <c r="K49" s="143"/>
      <c r="L49" s="143"/>
      <c r="M49" s="37"/>
      <c r="N49" s="37"/>
      <c r="O49" s="37"/>
      <c r="P49" s="37"/>
      <c r="Q49" s="37"/>
      <c r="R49" s="37"/>
      <c r="S49" s="171">
        <f t="shared" si="1"/>
        <v>0</v>
      </c>
      <c r="T49" s="37"/>
      <c r="U49" s="37"/>
      <c r="V49" s="205">
        <f t="shared" si="2"/>
        <v>0</v>
      </c>
      <c r="W49" s="143"/>
      <c r="X49" s="37"/>
      <c r="Y49" s="37"/>
      <c r="Z49" s="352">
        <f t="shared" si="3"/>
        <v>0</v>
      </c>
      <c r="AA49" s="195"/>
      <c r="AB49" s="37"/>
      <c r="AC49" s="37"/>
      <c r="AD49" s="172">
        <f t="shared" si="4"/>
        <v>0</v>
      </c>
      <c r="AE49" s="195"/>
      <c r="AF49" s="195"/>
      <c r="AG49" s="37"/>
      <c r="AH49" s="195"/>
      <c r="AI49" s="405">
        <f t="shared" si="5"/>
        <v>0</v>
      </c>
      <c r="AJ49" s="195"/>
      <c r="AK49" s="195"/>
      <c r="AL49" s="37"/>
      <c r="AM49" s="195"/>
      <c r="AN49" s="173">
        <f t="shared" si="6"/>
        <v>0</v>
      </c>
      <c r="AO49" s="176">
        <f t="shared" si="7"/>
        <v>0</v>
      </c>
    </row>
    <row r="50" spans="1:41" x14ac:dyDescent="0.3">
      <c r="A50" s="109">
        <v>39</v>
      </c>
      <c r="B50" s="110" t="s">
        <v>33</v>
      </c>
      <c r="C50" s="111" t="s">
        <v>12</v>
      </c>
      <c r="D50" s="37"/>
      <c r="E50" s="143"/>
      <c r="F50" s="143"/>
      <c r="G50" s="37"/>
      <c r="H50" s="37"/>
      <c r="I50" s="37"/>
      <c r="J50" s="427">
        <f t="shared" si="0"/>
        <v>0</v>
      </c>
      <c r="K50" s="143"/>
      <c r="L50" s="143"/>
      <c r="M50" s="37"/>
      <c r="N50" s="37"/>
      <c r="O50" s="37"/>
      <c r="P50" s="37"/>
      <c r="Q50" s="37"/>
      <c r="R50" s="37"/>
      <c r="S50" s="171">
        <f t="shared" si="1"/>
        <v>0</v>
      </c>
      <c r="T50" s="37"/>
      <c r="U50" s="37"/>
      <c r="V50" s="205">
        <f t="shared" si="2"/>
        <v>0</v>
      </c>
      <c r="W50" s="397">
        <v>0.03</v>
      </c>
      <c r="X50" s="37"/>
      <c r="Y50" s="37"/>
      <c r="Z50" s="352">
        <f t="shared" si="3"/>
        <v>0.03</v>
      </c>
      <c r="AA50" s="195"/>
      <c r="AB50" s="37"/>
      <c r="AC50" s="37"/>
      <c r="AD50" s="172">
        <f t="shared" si="4"/>
        <v>0</v>
      </c>
      <c r="AE50" s="195"/>
      <c r="AF50" s="195"/>
      <c r="AG50" s="37"/>
      <c r="AH50" s="195"/>
      <c r="AI50" s="405">
        <f t="shared" si="5"/>
        <v>0</v>
      </c>
      <c r="AJ50" s="195"/>
      <c r="AK50" s="195"/>
      <c r="AL50" s="37"/>
      <c r="AM50" s="195"/>
      <c r="AN50" s="173">
        <f t="shared" si="6"/>
        <v>0</v>
      </c>
      <c r="AO50" s="176">
        <f t="shared" si="7"/>
        <v>0.03</v>
      </c>
    </row>
    <row r="51" spans="1:41" x14ac:dyDescent="0.3">
      <c r="A51" s="109">
        <v>40</v>
      </c>
      <c r="B51" s="110" t="s">
        <v>34</v>
      </c>
      <c r="C51" s="111" t="s">
        <v>12</v>
      </c>
      <c r="D51" s="37"/>
      <c r="E51" s="143"/>
      <c r="F51" s="143"/>
      <c r="G51" s="37"/>
      <c r="H51" s="37"/>
      <c r="I51" s="37"/>
      <c r="J51" s="427">
        <f t="shared" si="0"/>
        <v>0</v>
      </c>
      <c r="K51" s="143"/>
      <c r="L51" s="143"/>
      <c r="M51" s="37"/>
      <c r="N51" s="37"/>
      <c r="O51" s="37"/>
      <c r="P51" s="37"/>
      <c r="Q51" s="37"/>
      <c r="R51" s="37"/>
      <c r="S51" s="171">
        <f t="shared" si="1"/>
        <v>0</v>
      </c>
      <c r="T51" s="37"/>
      <c r="U51" s="37"/>
      <c r="V51" s="205">
        <f t="shared" si="2"/>
        <v>0</v>
      </c>
      <c r="W51" s="143"/>
      <c r="X51" s="37"/>
      <c r="Y51" s="37"/>
      <c r="Z51" s="352">
        <f t="shared" si="3"/>
        <v>0</v>
      </c>
      <c r="AA51" s="195"/>
      <c r="AB51" s="37"/>
      <c r="AC51" s="37"/>
      <c r="AD51" s="172">
        <f t="shared" si="4"/>
        <v>0</v>
      </c>
      <c r="AE51" s="195"/>
      <c r="AF51" s="195"/>
      <c r="AG51" s="37"/>
      <c r="AH51" s="195"/>
      <c r="AI51" s="405">
        <f t="shared" si="5"/>
        <v>0</v>
      </c>
      <c r="AJ51" s="195"/>
      <c r="AK51" s="195"/>
      <c r="AL51" s="37"/>
      <c r="AM51" s="195"/>
      <c r="AN51" s="173">
        <f t="shared" si="6"/>
        <v>0</v>
      </c>
      <c r="AO51" s="176">
        <f t="shared" si="7"/>
        <v>0</v>
      </c>
    </row>
    <row r="52" spans="1:41" x14ac:dyDescent="0.3">
      <c r="A52" s="109">
        <v>41</v>
      </c>
      <c r="B52" s="112" t="s">
        <v>35</v>
      </c>
      <c r="C52" s="113" t="s">
        <v>12</v>
      </c>
      <c r="D52" s="37"/>
      <c r="E52" s="143"/>
      <c r="F52" s="143"/>
      <c r="G52" s="37"/>
      <c r="H52" s="37"/>
      <c r="I52" s="37"/>
      <c r="J52" s="427">
        <f t="shared" si="0"/>
        <v>0</v>
      </c>
      <c r="K52" s="143"/>
      <c r="L52" s="143"/>
      <c r="M52" s="37"/>
      <c r="N52" s="37"/>
      <c r="O52" s="37"/>
      <c r="P52" s="37"/>
      <c r="Q52" s="37"/>
      <c r="R52" s="37"/>
      <c r="S52" s="171">
        <f t="shared" si="1"/>
        <v>0</v>
      </c>
      <c r="T52" s="37"/>
      <c r="U52" s="37"/>
      <c r="V52" s="205">
        <f t="shared" si="2"/>
        <v>0</v>
      </c>
      <c r="W52" s="143"/>
      <c r="X52" s="37"/>
      <c r="Y52" s="37"/>
      <c r="Z52" s="352">
        <f t="shared" si="3"/>
        <v>0</v>
      </c>
      <c r="AA52" s="195"/>
      <c r="AB52" s="37"/>
      <c r="AC52" s="37"/>
      <c r="AD52" s="172">
        <f t="shared" si="4"/>
        <v>0</v>
      </c>
      <c r="AE52" s="195"/>
      <c r="AF52" s="195"/>
      <c r="AG52" s="37"/>
      <c r="AH52" s="195"/>
      <c r="AI52" s="405">
        <f t="shared" si="5"/>
        <v>0</v>
      </c>
      <c r="AJ52" s="195"/>
      <c r="AK52" s="195"/>
      <c r="AL52" s="37"/>
      <c r="AM52" s="195"/>
      <c r="AN52" s="173">
        <f t="shared" si="6"/>
        <v>0</v>
      </c>
      <c r="AO52" s="176">
        <f t="shared" si="7"/>
        <v>0</v>
      </c>
    </row>
    <row r="53" spans="1:41" x14ac:dyDescent="0.3">
      <c r="A53" s="109">
        <v>42</v>
      </c>
      <c r="B53" s="114" t="s">
        <v>39</v>
      </c>
      <c r="C53" s="115" t="s">
        <v>12</v>
      </c>
      <c r="D53" s="37"/>
      <c r="E53" s="143"/>
      <c r="F53" s="143"/>
      <c r="G53" s="37"/>
      <c r="H53" s="37"/>
      <c r="I53" s="37"/>
      <c r="J53" s="427">
        <f t="shared" si="0"/>
        <v>0</v>
      </c>
      <c r="K53" s="143"/>
      <c r="L53" s="143"/>
      <c r="M53" s="37"/>
      <c r="N53" s="37"/>
      <c r="O53" s="37"/>
      <c r="P53" s="37"/>
      <c r="Q53" s="37"/>
      <c r="R53" s="37"/>
      <c r="S53" s="171">
        <f t="shared" si="1"/>
        <v>0</v>
      </c>
      <c r="T53" s="37"/>
      <c r="U53" s="37"/>
      <c r="V53" s="205">
        <f t="shared" si="2"/>
        <v>0</v>
      </c>
      <c r="W53" s="143"/>
      <c r="X53" s="37"/>
      <c r="Y53" s="37"/>
      <c r="Z53" s="352">
        <f t="shared" si="3"/>
        <v>0</v>
      </c>
      <c r="AA53" s="195"/>
      <c r="AB53" s="37"/>
      <c r="AC53" s="37"/>
      <c r="AD53" s="172">
        <f t="shared" si="4"/>
        <v>0</v>
      </c>
      <c r="AE53" s="195"/>
      <c r="AF53" s="195"/>
      <c r="AG53" s="37"/>
      <c r="AH53" s="195"/>
      <c r="AI53" s="405">
        <f t="shared" si="5"/>
        <v>0</v>
      </c>
      <c r="AJ53" s="195"/>
      <c r="AK53" s="195"/>
      <c r="AL53" s="37"/>
      <c r="AM53" s="195"/>
      <c r="AN53" s="173">
        <f t="shared" si="6"/>
        <v>0</v>
      </c>
      <c r="AO53" s="176">
        <f t="shared" si="7"/>
        <v>0</v>
      </c>
    </row>
    <row r="54" spans="1:41" x14ac:dyDescent="0.3">
      <c r="A54" s="109">
        <v>43</v>
      </c>
      <c r="B54" s="112" t="s">
        <v>186</v>
      </c>
      <c r="C54" s="113" t="s">
        <v>12</v>
      </c>
      <c r="D54" s="37"/>
      <c r="E54" s="143"/>
      <c r="F54" s="143"/>
      <c r="G54" s="37"/>
      <c r="H54" s="37"/>
      <c r="I54" s="37"/>
      <c r="J54" s="427">
        <f t="shared" si="0"/>
        <v>0</v>
      </c>
      <c r="K54" s="143"/>
      <c r="L54" s="143"/>
      <c r="M54" s="37"/>
      <c r="N54" s="37"/>
      <c r="O54" s="37"/>
      <c r="P54" s="37"/>
      <c r="Q54" s="37"/>
      <c r="R54" s="37"/>
      <c r="S54" s="171">
        <f t="shared" si="1"/>
        <v>0</v>
      </c>
      <c r="T54" s="37"/>
      <c r="U54" s="37"/>
      <c r="V54" s="205">
        <f t="shared" si="2"/>
        <v>0</v>
      </c>
      <c r="W54" s="143"/>
      <c r="X54" s="37"/>
      <c r="Y54" s="37"/>
      <c r="Z54" s="352">
        <f t="shared" si="3"/>
        <v>0</v>
      </c>
      <c r="AA54" s="195"/>
      <c r="AB54" s="37"/>
      <c r="AC54" s="37"/>
      <c r="AD54" s="172">
        <f t="shared" si="4"/>
        <v>0</v>
      </c>
      <c r="AE54" s="195"/>
      <c r="AF54" s="195"/>
      <c r="AG54" s="37"/>
      <c r="AH54" s="195"/>
      <c r="AI54" s="405">
        <f t="shared" si="5"/>
        <v>0</v>
      </c>
      <c r="AJ54" s="195"/>
      <c r="AK54" s="195"/>
      <c r="AL54" s="37"/>
      <c r="AM54" s="195"/>
      <c r="AN54" s="173">
        <f t="shared" si="6"/>
        <v>0</v>
      </c>
      <c r="AO54" s="176">
        <f t="shared" si="7"/>
        <v>0</v>
      </c>
    </row>
    <row r="55" spans="1:41" x14ac:dyDescent="0.3">
      <c r="A55" s="109">
        <v>44</v>
      </c>
      <c r="B55" s="110" t="s">
        <v>36</v>
      </c>
      <c r="C55" s="111" t="s">
        <v>12</v>
      </c>
      <c r="D55" s="37"/>
      <c r="E55" s="143"/>
      <c r="F55" s="143"/>
      <c r="G55" s="37"/>
      <c r="H55" s="37"/>
      <c r="I55" s="37"/>
      <c r="J55" s="427">
        <f t="shared" si="0"/>
        <v>0</v>
      </c>
      <c r="K55" s="143"/>
      <c r="L55" s="143"/>
      <c r="M55" s="37"/>
      <c r="N55" s="37"/>
      <c r="O55" s="37"/>
      <c r="P55" s="37"/>
      <c r="Q55" s="37"/>
      <c r="R55" s="37"/>
      <c r="S55" s="171">
        <f t="shared" si="1"/>
        <v>0</v>
      </c>
      <c r="T55" s="37"/>
      <c r="U55" s="37"/>
      <c r="V55" s="205">
        <f t="shared" si="2"/>
        <v>0</v>
      </c>
      <c r="W55" s="143"/>
      <c r="X55" s="37"/>
      <c r="Y55" s="37"/>
      <c r="Z55" s="352">
        <f t="shared" si="3"/>
        <v>0</v>
      </c>
      <c r="AA55" s="195"/>
      <c r="AB55" s="37"/>
      <c r="AC55" s="37"/>
      <c r="AD55" s="172">
        <f t="shared" si="4"/>
        <v>0</v>
      </c>
      <c r="AE55" s="195"/>
      <c r="AF55" s="195"/>
      <c r="AG55" s="37"/>
      <c r="AH55" s="195"/>
      <c r="AI55" s="405">
        <f t="shared" si="5"/>
        <v>0</v>
      </c>
      <c r="AJ55" s="195"/>
      <c r="AK55" s="195"/>
      <c r="AL55" s="37"/>
      <c r="AM55" s="195"/>
      <c r="AN55" s="173">
        <f t="shared" si="6"/>
        <v>0</v>
      </c>
      <c r="AO55" s="176">
        <f t="shared" si="7"/>
        <v>0</v>
      </c>
    </row>
    <row r="56" spans="1:41" x14ac:dyDescent="0.3">
      <c r="A56" s="109">
        <v>45</v>
      </c>
      <c r="B56" s="110" t="s">
        <v>37</v>
      </c>
      <c r="C56" s="111" t="s">
        <v>12</v>
      </c>
      <c r="D56" s="37"/>
      <c r="E56" s="143"/>
      <c r="F56" s="143"/>
      <c r="G56" s="37"/>
      <c r="H56" s="427">
        <v>7.0000000000000001E-3</v>
      </c>
      <c r="I56" s="37"/>
      <c r="J56" s="427">
        <f t="shared" si="0"/>
        <v>7.0000000000000001E-3</v>
      </c>
      <c r="K56" s="143"/>
      <c r="L56" s="143"/>
      <c r="M56" s="37"/>
      <c r="N56" s="427">
        <v>7.0000000000000001E-3</v>
      </c>
      <c r="O56" s="37"/>
      <c r="P56" s="37"/>
      <c r="Q56" s="37"/>
      <c r="R56" s="37"/>
      <c r="S56" s="171">
        <f t="shared" si="1"/>
        <v>7.0000000000000001E-3</v>
      </c>
      <c r="T56" s="37"/>
      <c r="U56" s="172">
        <v>0.01</v>
      </c>
      <c r="V56" s="205">
        <f t="shared" si="2"/>
        <v>0.01</v>
      </c>
      <c r="W56" s="397">
        <v>5.0000000000000001E-4</v>
      </c>
      <c r="X56" s="172">
        <v>0.01</v>
      </c>
      <c r="Y56" s="37"/>
      <c r="Z56" s="352">
        <f t="shared" si="3"/>
        <v>1.0500000000000001E-2</v>
      </c>
      <c r="AA56" s="195"/>
      <c r="AB56" s="172">
        <v>0.01</v>
      </c>
      <c r="AC56" s="37"/>
      <c r="AD56" s="172">
        <f t="shared" si="4"/>
        <v>0.01</v>
      </c>
      <c r="AE56" s="195"/>
      <c r="AF56" s="195"/>
      <c r="AG56" s="418">
        <v>0.01</v>
      </c>
      <c r="AH56" s="195"/>
      <c r="AI56" s="405">
        <f t="shared" si="5"/>
        <v>0.01</v>
      </c>
      <c r="AJ56" s="195"/>
      <c r="AK56" s="195"/>
      <c r="AL56" s="418">
        <v>0.01</v>
      </c>
      <c r="AM56" s="195"/>
      <c r="AN56" s="173">
        <f t="shared" si="6"/>
        <v>0</v>
      </c>
      <c r="AO56" s="176">
        <f t="shared" si="7"/>
        <v>5.45E-2</v>
      </c>
    </row>
    <row r="57" spans="1:41" x14ac:dyDescent="0.3">
      <c r="A57" s="109">
        <v>46</v>
      </c>
      <c r="B57" s="110" t="s">
        <v>38</v>
      </c>
      <c r="C57" s="111" t="s">
        <v>12</v>
      </c>
      <c r="D57" s="37"/>
      <c r="E57" s="143"/>
      <c r="F57" s="440">
        <v>4.0000000000000002E-4</v>
      </c>
      <c r="G57" s="427">
        <v>5.9999999999999995E-4</v>
      </c>
      <c r="H57" s="37"/>
      <c r="I57" s="37"/>
      <c r="J57" s="427">
        <f t="shared" si="0"/>
        <v>1E-3</v>
      </c>
      <c r="K57" s="143"/>
      <c r="L57" s="440">
        <v>4.0000000000000002E-4</v>
      </c>
      <c r="M57" s="427">
        <v>6.9999999999999999E-4</v>
      </c>
      <c r="N57" s="37"/>
      <c r="O57" s="37"/>
      <c r="P57" s="37"/>
      <c r="Q57" s="37"/>
      <c r="R57" s="37"/>
      <c r="S57" s="171">
        <f t="shared" si="1"/>
        <v>1.1000000000000001E-3</v>
      </c>
      <c r="T57" s="37"/>
      <c r="U57" s="37"/>
      <c r="V57" s="205">
        <f t="shared" si="2"/>
        <v>0</v>
      </c>
      <c r="W57" s="397">
        <v>2.9999999999999997E-4</v>
      </c>
      <c r="X57" s="37"/>
      <c r="Y57" s="37"/>
      <c r="Z57" s="352">
        <f t="shared" si="3"/>
        <v>2.9999999999999997E-4</v>
      </c>
      <c r="AA57" s="395">
        <v>1E-3</v>
      </c>
      <c r="AB57" s="37"/>
      <c r="AC57" s="37"/>
      <c r="AD57" s="172">
        <f t="shared" si="4"/>
        <v>1E-3</v>
      </c>
      <c r="AE57" s="395">
        <v>1E-3</v>
      </c>
      <c r="AF57" s="195"/>
      <c r="AG57" s="37"/>
      <c r="AH57" s="195"/>
      <c r="AI57" s="405">
        <f t="shared" si="5"/>
        <v>1E-3</v>
      </c>
      <c r="AJ57" s="395">
        <v>1E-3</v>
      </c>
      <c r="AK57" s="195"/>
      <c r="AL57" s="37"/>
      <c r="AM57" s="195"/>
      <c r="AN57" s="173">
        <f t="shared" si="6"/>
        <v>0</v>
      </c>
      <c r="AO57" s="176">
        <f t="shared" si="7"/>
        <v>4.4000000000000003E-3</v>
      </c>
    </row>
    <row r="58" spans="1:41" x14ac:dyDescent="0.3">
      <c r="A58" s="109">
        <v>47</v>
      </c>
      <c r="B58" s="110" t="s">
        <v>14</v>
      </c>
      <c r="C58" s="111" t="s">
        <v>12</v>
      </c>
      <c r="D58" s="37"/>
      <c r="E58" s="143"/>
      <c r="F58" s="143"/>
      <c r="G58" s="37"/>
      <c r="H58" s="37"/>
      <c r="I58" s="37"/>
      <c r="J58" s="427">
        <f t="shared" si="0"/>
        <v>0</v>
      </c>
      <c r="K58" s="143"/>
      <c r="L58" s="143"/>
      <c r="M58" s="37"/>
      <c r="N58" s="37"/>
      <c r="O58" s="37"/>
      <c r="P58" s="37"/>
      <c r="Q58" s="37"/>
      <c r="R58" s="37"/>
      <c r="S58" s="171">
        <f t="shared" si="1"/>
        <v>0</v>
      </c>
      <c r="T58" s="37"/>
      <c r="U58" s="37"/>
      <c r="V58" s="205">
        <f t="shared" si="2"/>
        <v>0</v>
      </c>
      <c r="W58" s="143"/>
      <c r="X58" s="37"/>
      <c r="Y58" s="37"/>
      <c r="Z58" s="352">
        <f t="shared" si="3"/>
        <v>0</v>
      </c>
      <c r="AA58" s="195"/>
      <c r="AB58" s="37"/>
      <c r="AC58" s="37"/>
      <c r="AD58" s="172">
        <f t="shared" si="4"/>
        <v>0</v>
      </c>
      <c r="AE58" s="195"/>
      <c r="AF58" s="195"/>
      <c r="AG58" s="37"/>
      <c r="AH58" s="195"/>
      <c r="AI58" s="405">
        <f t="shared" si="5"/>
        <v>0</v>
      </c>
      <c r="AJ58" s="195"/>
      <c r="AK58" s="195"/>
      <c r="AL58" s="37"/>
      <c r="AM58" s="195"/>
      <c r="AN58" s="173">
        <f t="shared" si="6"/>
        <v>0</v>
      </c>
      <c r="AO58" s="176">
        <f t="shared" si="7"/>
        <v>0</v>
      </c>
    </row>
    <row r="59" spans="1:41" x14ac:dyDescent="0.3">
      <c r="A59" s="109">
        <v>48</v>
      </c>
      <c r="B59" s="114" t="s">
        <v>187</v>
      </c>
      <c r="C59" s="111" t="s">
        <v>12</v>
      </c>
      <c r="D59" s="37"/>
      <c r="E59" s="143"/>
      <c r="F59" s="143"/>
      <c r="G59" s="37"/>
      <c r="H59" s="37"/>
      <c r="I59" s="37"/>
      <c r="J59" s="427">
        <f t="shared" si="0"/>
        <v>0</v>
      </c>
      <c r="K59" s="143"/>
      <c r="L59" s="143"/>
      <c r="M59" s="37"/>
      <c r="N59" s="37"/>
      <c r="O59" s="37"/>
      <c r="P59" s="37"/>
      <c r="Q59" s="37"/>
      <c r="R59" s="37"/>
      <c r="S59" s="171">
        <f t="shared" si="1"/>
        <v>0</v>
      </c>
      <c r="T59" s="37"/>
      <c r="U59" s="37"/>
      <c r="V59" s="205">
        <f t="shared" si="2"/>
        <v>0</v>
      </c>
      <c r="W59" s="143"/>
      <c r="X59" s="37"/>
      <c r="Y59" s="37"/>
      <c r="Z59" s="352">
        <f t="shared" si="3"/>
        <v>0</v>
      </c>
      <c r="AA59" s="195"/>
      <c r="AB59" s="37"/>
      <c r="AC59" s="37"/>
      <c r="AD59" s="172">
        <f t="shared" si="4"/>
        <v>0</v>
      </c>
      <c r="AE59" s="195"/>
      <c r="AF59" s="195"/>
      <c r="AG59" s="37"/>
      <c r="AH59" s="195"/>
      <c r="AI59" s="405">
        <f t="shared" si="5"/>
        <v>0</v>
      </c>
      <c r="AJ59" s="195"/>
      <c r="AK59" s="195"/>
      <c r="AL59" s="37"/>
      <c r="AM59" s="195"/>
      <c r="AN59" s="173">
        <f t="shared" si="6"/>
        <v>0</v>
      </c>
      <c r="AO59" s="176">
        <f t="shared" si="7"/>
        <v>0</v>
      </c>
    </row>
    <row r="60" spans="1:41" x14ac:dyDescent="0.3">
      <c r="A60" s="109">
        <v>49</v>
      </c>
      <c r="B60" s="114" t="s">
        <v>188</v>
      </c>
      <c r="C60" s="111" t="s">
        <v>12</v>
      </c>
      <c r="D60" s="37"/>
      <c r="E60" s="143"/>
      <c r="F60" s="143"/>
      <c r="G60" s="37"/>
      <c r="H60" s="37"/>
      <c r="I60" s="37"/>
      <c r="J60" s="427">
        <f t="shared" si="0"/>
        <v>0</v>
      </c>
      <c r="K60" s="143"/>
      <c r="L60" s="143"/>
      <c r="M60" s="37"/>
      <c r="N60" s="37"/>
      <c r="O60" s="37"/>
      <c r="P60" s="37"/>
      <c r="Q60" s="37"/>
      <c r="R60" s="37"/>
      <c r="S60" s="171">
        <f t="shared" si="1"/>
        <v>0</v>
      </c>
      <c r="T60" s="37"/>
      <c r="U60" s="37"/>
      <c r="V60" s="205">
        <f t="shared" si="2"/>
        <v>0</v>
      </c>
      <c r="W60" s="143"/>
      <c r="X60" s="37"/>
      <c r="Y60" s="37"/>
      <c r="Z60" s="352">
        <f t="shared" si="3"/>
        <v>0</v>
      </c>
      <c r="AA60" s="195"/>
      <c r="AB60" s="37"/>
      <c r="AC60" s="37"/>
      <c r="AD60" s="172">
        <f t="shared" si="4"/>
        <v>0</v>
      </c>
      <c r="AE60" s="195"/>
      <c r="AF60" s="195"/>
      <c r="AG60" s="37"/>
      <c r="AH60" s="195"/>
      <c r="AI60" s="405">
        <f t="shared" si="5"/>
        <v>0</v>
      </c>
      <c r="AJ60" s="195"/>
      <c r="AK60" s="195"/>
      <c r="AL60" s="37"/>
      <c r="AM60" s="195"/>
      <c r="AN60" s="173">
        <f t="shared" si="6"/>
        <v>0</v>
      </c>
      <c r="AO60" s="176">
        <f t="shared" si="7"/>
        <v>0</v>
      </c>
    </row>
    <row r="61" spans="1:41" x14ac:dyDescent="0.3">
      <c r="A61" s="103"/>
      <c r="B61" s="311" t="s">
        <v>51</v>
      </c>
      <c r="C61" s="104"/>
      <c r="D61" s="37"/>
      <c r="E61" s="143"/>
      <c r="F61" s="143"/>
      <c r="G61" s="37"/>
      <c r="H61" s="37"/>
      <c r="I61" s="37"/>
      <c r="J61" s="427">
        <f t="shared" si="0"/>
        <v>0</v>
      </c>
      <c r="K61" s="143"/>
      <c r="L61" s="143"/>
      <c r="M61" s="37"/>
      <c r="N61" s="37"/>
      <c r="O61" s="37"/>
      <c r="P61" s="37"/>
      <c r="Q61" s="37"/>
      <c r="R61" s="37"/>
      <c r="S61" s="171">
        <f t="shared" si="1"/>
        <v>0</v>
      </c>
      <c r="T61" s="37"/>
      <c r="U61" s="37"/>
      <c r="V61" s="205">
        <f t="shared" si="2"/>
        <v>0</v>
      </c>
      <c r="W61" s="143"/>
      <c r="X61" s="37"/>
      <c r="Y61" s="37"/>
      <c r="Z61" s="352">
        <f t="shared" si="3"/>
        <v>0</v>
      </c>
      <c r="AA61" s="195"/>
      <c r="AB61" s="37"/>
      <c r="AC61" s="37"/>
      <c r="AD61" s="172">
        <f t="shared" si="4"/>
        <v>0</v>
      </c>
      <c r="AE61" s="195"/>
      <c r="AF61" s="195"/>
      <c r="AG61" s="37"/>
      <c r="AH61" s="195"/>
      <c r="AI61" s="405">
        <f t="shared" si="5"/>
        <v>0</v>
      </c>
      <c r="AJ61" s="195"/>
      <c r="AK61" s="195"/>
      <c r="AL61" s="37"/>
      <c r="AM61" s="195"/>
      <c r="AN61" s="173">
        <f t="shared" si="6"/>
        <v>0</v>
      </c>
      <c r="AO61" s="176">
        <f t="shared" si="7"/>
        <v>0</v>
      </c>
    </row>
    <row r="62" spans="1:41" x14ac:dyDescent="0.3">
      <c r="A62" s="117">
        <v>50</v>
      </c>
      <c r="B62" s="112" t="s">
        <v>52</v>
      </c>
      <c r="C62" s="113" t="s">
        <v>12</v>
      </c>
      <c r="D62" s="37"/>
      <c r="E62" s="143"/>
      <c r="F62" s="143"/>
      <c r="G62" s="37"/>
      <c r="H62" s="37"/>
      <c r="I62" s="37"/>
      <c r="J62" s="427">
        <f t="shared" si="0"/>
        <v>0</v>
      </c>
      <c r="K62" s="143"/>
      <c r="L62" s="143"/>
      <c r="M62" s="37"/>
      <c r="N62" s="37"/>
      <c r="O62" s="37"/>
      <c r="P62" s="37"/>
      <c r="Q62" s="37"/>
      <c r="R62" s="37"/>
      <c r="S62" s="171">
        <f t="shared" si="1"/>
        <v>0</v>
      </c>
      <c r="T62" s="37"/>
      <c r="U62" s="37"/>
      <c r="V62" s="205">
        <f t="shared" si="2"/>
        <v>0</v>
      </c>
      <c r="W62" s="143"/>
      <c r="X62" s="37"/>
      <c r="Y62" s="37"/>
      <c r="Z62" s="352">
        <f t="shared" si="3"/>
        <v>0</v>
      </c>
      <c r="AA62" s="195"/>
      <c r="AB62" s="37"/>
      <c r="AC62" s="37"/>
      <c r="AD62" s="172">
        <f t="shared" si="4"/>
        <v>0</v>
      </c>
      <c r="AE62" s="195"/>
      <c r="AF62" s="195"/>
      <c r="AG62" s="37"/>
      <c r="AH62" s="195"/>
      <c r="AI62" s="405">
        <f t="shared" si="5"/>
        <v>0</v>
      </c>
      <c r="AJ62" s="195"/>
      <c r="AK62" s="195"/>
      <c r="AL62" s="37"/>
      <c r="AM62" s="195"/>
      <c r="AN62" s="173">
        <f t="shared" si="6"/>
        <v>0</v>
      </c>
      <c r="AO62" s="176">
        <f t="shared" si="7"/>
        <v>0</v>
      </c>
    </row>
    <row r="63" spans="1:41" x14ac:dyDescent="0.3">
      <c r="A63" s="117">
        <v>51</v>
      </c>
      <c r="B63" s="112" t="s">
        <v>189</v>
      </c>
      <c r="C63" s="113" t="s">
        <v>12</v>
      </c>
      <c r="D63" s="37"/>
      <c r="E63" s="143"/>
      <c r="F63" s="143"/>
      <c r="G63" s="37"/>
      <c r="H63" s="37"/>
      <c r="I63" s="37"/>
      <c r="J63" s="427">
        <f t="shared" si="0"/>
        <v>0</v>
      </c>
      <c r="K63" s="143"/>
      <c r="L63" s="143"/>
      <c r="M63" s="37"/>
      <c r="N63" s="37"/>
      <c r="O63" s="37"/>
      <c r="P63" s="37"/>
      <c r="Q63" s="37"/>
      <c r="R63" s="37"/>
      <c r="S63" s="171">
        <f t="shared" si="1"/>
        <v>0</v>
      </c>
      <c r="T63" s="37"/>
      <c r="U63" s="37"/>
      <c r="V63" s="205">
        <f t="shared" si="2"/>
        <v>0</v>
      </c>
      <c r="W63" s="143"/>
      <c r="X63" s="37"/>
      <c r="Y63" s="37"/>
      <c r="Z63" s="352">
        <f t="shared" si="3"/>
        <v>0</v>
      </c>
      <c r="AA63" s="195"/>
      <c r="AB63" s="37"/>
      <c r="AC63" s="37"/>
      <c r="AD63" s="172">
        <f t="shared" si="4"/>
        <v>0</v>
      </c>
      <c r="AE63" s="195"/>
      <c r="AF63" s="195"/>
      <c r="AG63" s="37"/>
      <c r="AH63" s="195"/>
      <c r="AI63" s="405">
        <f t="shared" si="5"/>
        <v>0</v>
      </c>
      <c r="AJ63" s="195"/>
      <c r="AK63" s="195"/>
      <c r="AL63" s="37"/>
      <c r="AM63" s="195"/>
      <c r="AN63" s="173">
        <f t="shared" si="6"/>
        <v>0</v>
      </c>
      <c r="AO63" s="176">
        <f t="shared" si="7"/>
        <v>0</v>
      </c>
    </row>
    <row r="64" spans="1:41" x14ac:dyDescent="0.3">
      <c r="A64" s="117">
        <v>52</v>
      </c>
      <c r="B64" s="112" t="s">
        <v>101</v>
      </c>
      <c r="C64" s="113" t="s">
        <v>12</v>
      </c>
      <c r="D64" s="37"/>
      <c r="E64" s="143"/>
      <c r="F64" s="143"/>
      <c r="G64" s="37"/>
      <c r="H64" s="37"/>
      <c r="I64" s="37"/>
      <c r="J64" s="427">
        <f t="shared" si="0"/>
        <v>0</v>
      </c>
      <c r="K64" s="143"/>
      <c r="L64" s="143"/>
      <c r="M64" s="37"/>
      <c r="N64" s="37"/>
      <c r="O64" s="37"/>
      <c r="P64" s="37"/>
      <c r="Q64" s="37"/>
      <c r="R64" s="37"/>
      <c r="S64" s="171">
        <f t="shared" si="1"/>
        <v>0</v>
      </c>
      <c r="T64" s="37"/>
      <c r="U64" s="37"/>
      <c r="V64" s="205">
        <f t="shared" si="2"/>
        <v>0</v>
      </c>
      <c r="W64" s="143"/>
      <c r="X64" s="37"/>
      <c r="Y64" s="37"/>
      <c r="Z64" s="352">
        <f t="shared" si="3"/>
        <v>0</v>
      </c>
      <c r="AA64" s="195"/>
      <c r="AB64" s="37"/>
      <c r="AC64" s="37"/>
      <c r="AD64" s="172">
        <f t="shared" si="4"/>
        <v>0</v>
      </c>
      <c r="AE64" s="195"/>
      <c r="AF64" s="195"/>
      <c r="AG64" s="37"/>
      <c r="AH64" s="195"/>
      <c r="AI64" s="405">
        <f t="shared" si="5"/>
        <v>0</v>
      </c>
      <c r="AJ64" s="195"/>
      <c r="AK64" s="195"/>
      <c r="AL64" s="37"/>
      <c r="AM64" s="195"/>
      <c r="AN64" s="173">
        <f t="shared" si="6"/>
        <v>0</v>
      </c>
      <c r="AO64" s="176">
        <f t="shared" si="7"/>
        <v>0</v>
      </c>
    </row>
    <row r="65" spans="1:41" x14ac:dyDescent="0.3">
      <c r="A65" s="117">
        <v>53</v>
      </c>
      <c r="B65" s="112" t="s">
        <v>215</v>
      </c>
      <c r="C65" s="113" t="s">
        <v>12</v>
      </c>
      <c r="D65" s="37"/>
      <c r="E65" s="143"/>
      <c r="F65" s="143"/>
      <c r="G65" s="37"/>
      <c r="H65" s="37"/>
      <c r="I65" s="37"/>
      <c r="J65" s="427">
        <f t="shared" si="0"/>
        <v>0</v>
      </c>
      <c r="K65" s="143"/>
      <c r="L65" s="143"/>
      <c r="M65" s="37"/>
      <c r="N65" s="37"/>
      <c r="O65" s="37"/>
      <c r="P65" s="37"/>
      <c r="Q65" s="37"/>
      <c r="R65" s="37"/>
      <c r="S65" s="171">
        <f t="shared" si="1"/>
        <v>0</v>
      </c>
      <c r="T65" s="37"/>
      <c r="U65" s="37"/>
      <c r="V65" s="205">
        <f t="shared" si="2"/>
        <v>0</v>
      </c>
      <c r="W65" s="143"/>
      <c r="X65" s="37"/>
      <c r="Y65" s="37"/>
      <c r="Z65" s="352">
        <f t="shared" si="3"/>
        <v>0</v>
      </c>
      <c r="AA65" s="195"/>
      <c r="AB65" s="37"/>
      <c r="AC65" s="37"/>
      <c r="AD65" s="172">
        <f t="shared" si="4"/>
        <v>0</v>
      </c>
      <c r="AE65" s="195"/>
      <c r="AF65" s="195"/>
      <c r="AG65" s="37"/>
      <c r="AH65" s="195"/>
      <c r="AI65" s="405">
        <f t="shared" si="5"/>
        <v>0</v>
      </c>
      <c r="AJ65" s="195"/>
      <c r="AK65" s="195"/>
      <c r="AL65" s="37"/>
      <c r="AM65" s="195"/>
      <c r="AN65" s="173">
        <f t="shared" si="6"/>
        <v>0</v>
      </c>
      <c r="AO65" s="176">
        <f t="shared" si="7"/>
        <v>0</v>
      </c>
    </row>
    <row r="66" spans="1:41" x14ac:dyDescent="0.3">
      <c r="A66" s="117">
        <v>54</v>
      </c>
      <c r="B66" s="110" t="s">
        <v>91</v>
      </c>
      <c r="C66" s="118" t="s">
        <v>12</v>
      </c>
      <c r="D66" s="37"/>
      <c r="E66" s="143"/>
      <c r="F66" s="143"/>
      <c r="G66" s="37"/>
      <c r="H66" s="37"/>
      <c r="I66" s="37"/>
      <c r="J66" s="427">
        <f t="shared" si="0"/>
        <v>0</v>
      </c>
      <c r="K66" s="143"/>
      <c r="L66" s="143"/>
      <c r="M66" s="37"/>
      <c r="N66" s="37"/>
      <c r="O66" s="37"/>
      <c r="P66" s="37"/>
      <c r="Q66" s="37"/>
      <c r="R66" s="37"/>
      <c r="S66" s="171">
        <f t="shared" si="1"/>
        <v>0</v>
      </c>
      <c r="T66" s="37"/>
      <c r="U66" s="37"/>
      <c r="V66" s="205">
        <f t="shared" si="2"/>
        <v>0</v>
      </c>
      <c r="W66" s="143"/>
      <c r="X66" s="37"/>
      <c r="Y66" s="37"/>
      <c r="Z66" s="352">
        <f t="shared" si="3"/>
        <v>0</v>
      </c>
      <c r="AA66" s="195"/>
      <c r="AB66" s="37"/>
      <c r="AC66" s="37"/>
      <c r="AD66" s="172">
        <f t="shared" si="4"/>
        <v>0</v>
      </c>
      <c r="AE66" s="195"/>
      <c r="AF66" s="195"/>
      <c r="AG66" s="37"/>
      <c r="AH66" s="195"/>
      <c r="AI66" s="405">
        <f t="shared" si="5"/>
        <v>0</v>
      </c>
      <c r="AJ66" s="195"/>
      <c r="AK66" s="195"/>
      <c r="AL66" s="37"/>
      <c r="AM66" s="195"/>
      <c r="AN66" s="173">
        <f t="shared" si="6"/>
        <v>0</v>
      </c>
      <c r="AO66" s="176">
        <f t="shared" si="7"/>
        <v>0</v>
      </c>
    </row>
    <row r="67" spans="1:41" x14ac:dyDescent="0.3">
      <c r="A67" s="117">
        <v>55</v>
      </c>
      <c r="B67" s="46" t="s">
        <v>120</v>
      </c>
      <c r="C67" s="118" t="s">
        <v>12</v>
      </c>
      <c r="D67" s="37"/>
      <c r="E67" s="143"/>
      <c r="F67" s="143"/>
      <c r="G67" s="37"/>
      <c r="H67" s="37"/>
      <c r="I67" s="37"/>
      <c r="J67" s="427">
        <f t="shared" si="0"/>
        <v>0</v>
      </c>
      <c r="K67" s="143"/>
      <c r="L67" s="143"/>
      <c r="M67" s="37"/>
      <c r="N67" s="37"/>
      <c r="O67" s="37"/>
      <c r="P67" s="37"/>
      <c r="Q67" s="37"/>
      <c r="R67" s="37"/>
      <c r="S67" s="171">
        <f t="shared" si="1"/>
        <v>0</v>
      </c>
      <c r="T67" s="37"/>
      <c r="U67" s="37"/>
      <c r="V67" s="205">
        <f t="shared" si="2"/>
        <v>0</v>
      </c>
      <c r="W67" s="143"/>
      <c r="X67" s="37"/>
      <c r="Y67" s="37"/>
      <c r="Z67" s="352">
        <f t="shared" si="3"/>
        <v>0</v>
      </c>
      <c r="AA67" s="195"/>
      <c r="AB67" s="37"/>
      <c r="AC67" s="37"/>
      <c r="AD67" s="172">
        <f t="shared" si="4"/>
        <v>0</v>
      </c>
      <c r="AE67" s="195"/>
      <c r="AF67" s="195"/>
      <c r="AG67" s="37"/>
      <c r="AH67" s="195"/>
      <c r="AI67" s="405">
        <f t="shared" si="5"/>
        <v>0</v>
      </c>
      <c r="AJ67" s="195"/>
      <c r="AK67" s="195"/>
      <c r="AL67" s="37"/>
      <c r="AM67" s="195"/>
      <c r="AN67" s="173">
        <f t="shared" si="6"/>
        <v>0</v>
      </c>
      <c r="AO67" s="176">
        <f t="shared" si="7"/>
        <v>0</v>
      </c>
    </row>
    <row r="68" spans="1:41" x14ac:dyDescent="0.3">
      <c r="A68" s="117">
        <v>56</v>
      </c>
      <c r="B68" s="112" t="s">
        <v>53</v>
      </c>
      <c r="C68" s="113" t="s">
        <v>12</v>
      </c>
      <c r="D68" s="37"/>
      <c r="E68" s="143"/>
      <c r="F68" s="143"/>
      <c r="G68" s="37"/>
      <c r="H68" s="37"/>
      <c r="I68" s="37"/>
      <c r="J68" s="427">
        <f t="shared" si="0"/>
        <v>0</v>
      </c>
      <c r="K68" s="143"/>
      <c r="L68" s="143"/>
      <c r="M68" s="37"/>
      <c r="N68" s="37"/>
      <c r="O68" s="37"/>
      <c r="P68" s="37"/>
      <c r="Q68" s="37"/>
      <c r="R68" s="37"/>
      <c r="S68" s="171">
        <f t="shared" si="1"/>
        <v>0</v>
      </c>
      <c r="T68" s="37"/>
      <c r="U68" s="37"/>
      <c r="V68" s="205">
        <f t="shared" si="2"/>
        <v>0</v>
      </c>
      <c r="W68" s="143"/>
      <c r="X68" s="37"/>
      <c r="Y68" s="37"/>
      <c r="Z68" s="352">
        <f t="shared" si="3"/>
        <v>0</v>
      </c>
      <c r="AA68" s="195"/>
      <c r="AB68" s="37"/>
      <c r="AC68" s="37"/>
      <c r="AD68" s="172">
        <f t="shared" si="4"/>
        <v>0</v>
      </c>
      <c r="AE68" s="195"/>
      <c r="AF68" s="195"/>
      <c r="AG68" s="37"/>
      <c r="AH68" s="195"/>
      <c r="AI68" s="405">
        <f t="shared" si="5"/>
        <v>0</v>
      </c>
      <c r="AJ68" s="195"/>
      <c r="AK68" s="195"/>
      <c r="AL68" s="37"/>
      <c r="AM68" s="195"/>
      <c r="AN68" s="173">
        <f t="shared" si="6"/>
        <v>0</v>
      </c>
      <c r="AO68" s="176">
        <f t="shared" si="7"/>
        <v>0</v>
      </c>
    </row>
    <row r="69" spans="1:41" x14ac:dyDescent="0.3">
      <c r="A69" s="117">
        <v>57</v>
      </c>
      <c r="B69" s="110" t="s">
        <v>54</v>
      </c>
      <c r="C69" s="111" t="s">
        <v>12</v>
      </c>
      <c r="D69" s="37"/>
      <c r="E69" s="143"/>
      <c r="F69" s="143"/>
      <c r="G69" s="37"/>
      <c r="H69" s="37"/>
      <c r="I69" s="37"/>
      <c r="J69" s="427">
        <f t="shared" si="0"/>
        <v>0</v>
      </c>
      <c r="K69" s="143"/>
      <c r="L69" s="143"/>
      <c r="M69" s="37"/>
      <c r="N69" s="37"/>
      <c r="O69" s="37"/>
      <c r="P69" s="37"/>
      <c r="Q69" s="37"/>
      <c r="R69" s="37"/>
      <c r="S69" s="171">
        <f t="shared" si="1"/>
        <v>0</v>
      </c>
      <c r="T69" s="37"/>
      <c r="U69" s="37"/>
      <c r="V69" s="205">
        <f t="shared" si="2"/>
        <v>0</v>
      </c>
      <c r="W69" s="143"/>
      <c r="X69" s="37"/>
      <c r="Y69" s="37"/>
      <c r="Z69" s="352">
        <f t="shared" si="3"/>
        <v>0</v>
      </c>
      <c r="AA69" s="195"/>
      <c r="AB69" s="37"/>
      <c r="AC69" s="37"/>
      <c r="AD69" s="172">
        <f t="shared" si="4"/>
        <v>0</v>
      </c>
      <c r="AE69" s="195"/>
      <c r="AF69" s="195"/>
      <c r="AG69" s="37"/>
      <c r="AH69" s="195"/>
      <c r="AI69" s="405">
        <f t="shared" si="5"/>
        <v>0</v>
      </c>
      <c r="AJ69" s="195"/>
      <c r="AK69" s="195"/>
      <c r="AL69" s="37"/>
      <c r="AM69" s="195"/>
      <c r="AN69" s="173">
        <f t="shared" si="6"/>
        <v>0</v>
      </c>
      <c r="AO69" s="176">
        <f t="shared" si="7"/>
        <v>0</v>
      </c>
    </row>
    <row r="70" spans="1:41" x14ac:dyDescent="0.3">
      <c r="A70" s="117">
        <v>58</v>
      </c>
      <c r="B70" s="110" t="s">
        <v>55</v>
      </c>
      <c r="C70" s="111" t="s">
        <v>12</v>
      </c>
      <c r="D70" s="37"/>
      <c r="E70" s="143"/>
      <c r="F70" s="143"/>
      <c r="G70" s="37"/>
      <c r="H70" s="37"/>
      <c r="I70" s="37"/>
      <c r="J70" s="427">
        <f t="shared" si="0"/>
        <v>0</v>
      </c>
      <c r="K70" s="143"/>
      <c r="L70" s="143"/>
      <c r="M70" s="37"/>
      <c r="N70" s="37"/>
      <c r="O70" s="37"/>
      <c r="P70" s="37"/>
      <c r="Q70" s="37"/>
      <c r="R70" s="37"/>
      <c r="S70" s="171">
        <f t="shared" si="1"/>
        <v>0</v>
      </c>
      <c r="T70" s="37"/>
      <c r="U70" s="37"/>
      <c r="V70" s="205">
        <f t="shared" si="2"/>
        <v>0</v>
      </c>
      <c r="W70" s="143"/>
      <c r="X70" s="37"/>
      <c r="Y70" s="37"/>
      <c r="Z70" s="352">
        <f t="shared" si="3"/>
        <v>0</v>
      </c>
      <c r="AA70" s="195"/>
      <c r="AB70" s="37"/>
      <c r="AC70" s="37"/>
      <c r="AD70" s="172">
        <f t="shared" si="4"/>
        <v>0</v>
      </c>
      <c r="AE70" s="195"/>
      <c r="AF70" s="195"/>
      <c r="AG70" s="37"/>
      <c r="AH70" s="195"/>
      <c r="AI70" s="405">
        <f t="shared" si="5"/>
        <v>0</v>
      </c>
      <c r="AJ70" s="195"/>
      <c r="AK70" s="195"/>
      <c r="AL70" s="37"/>
      <c r="AM70" s="195"/>
      <c r="AN70" s="173">
        <f t="shared" si="6"/>
        <v>0</v>
      </c>
      <c r="AO70" s="176">
        <f t="shared" si="7"/>
        <v>0</v>
      </c>
    </row>
    <row r="71" spans="1:41" x14ac:dyDescent="0.3">
      <c r="A71" s="117">
        <v>59</v>
      </c>
      <c r="B71" s="110" t="s">
        <v>56</v>
      </c>
      <c r="C71" s="111" t="s">
        <v>12</v>
      </c>
      <c r="D71" s="37"/>
      <c r="E71" s="143"/>
      <c r="F71" s="440">
        <v>4.0000000000000001E-3</v>
      </c>
      <c r="G71" s="37"/>
      <c r="H71" s="37"/>
      <c r="I71" s="37"/>
      <c r="J71" s="427">
        <f t="shared" si="0"/>
        <v>4.0000000000000001E-3</v>
      </c>
      <c r="K71" s="143"/>
      <c r="L71" s="440">
        <v>4.0000000000000001E-3</v>
      </c>
      <c r="M71" s="37"/>
      <c r="N71" s="37"/>
      <c r="O71" s="37"/>
      <c r="P71" s="37"/>
      <c r="Q71" s="37"/>
      <c r="R71" s="37"/>
      <c r="S71" s="171">
        <f t="shared" si="1"/>
        <v>4.0000000000000001E-3</v>
      </c>
      <c r="T71" s="37"/>
      <c r="U71" s="37"/>
      <c r="V71" s="205">
        <f t="shared" si="2"/>
        <v>0</v>
      </c>
      <c r="W71" s="143"/>
      <c r="X71" s="37"/>
      <c r="Y71" s="37"/>
      <c r="Z71" s="352">
        <f t="shared" si="3"/>
        <v>0</v>
      </c>
      <c r="AA71" s="395">
        <v>1E-3</v>
      </c>
      <c r="AB71" s="37"/>
      <c r="AC71" s="37"/>
      <c r="AD71" s="172">
        <f t="shared" si="4"/>
        <v>1E-3</v>
      </c>
      <c r="AE71" s="395">
        <v>1E-3</v>
      </c>
      <c r="AF71" s="195"/>
      <c r="AG71" s="37"/>
      <c r="AH71" s="195"/>
      <c r="AI71" s="405">
        <f t="shared" si="5"/>
        <v>1E-3</v>
      </c>
      <c r="AJ71" s="395">
        <v>1E-3</v>
      </c>
      <c r="AK71" s="195"/>
      <c r="AL71" s="37"/>
      <c r="AM71" s="195"/>
      <c r="AN71" s="173">
        <f t="shared" si="6"/>
        <v>0</v>
      </c>
      <c r="AO71" s="176">
        <f t="shared" si="7"/>
        <v>0.01</v>
      </c>
    </row>
    <row r="72" spans="1:41" x14ac:dyDescent="0.3">
      <c r="A72" s="117">
        <v>60</v>
      </c>
      <c r="B72" s="46" t="s">
        <v>108</v>
      </c>
      <c r="C72" s="54" t="s">
        <v>12</v>
      </c>
      <c r="D72" s="37"/>
      <c r="E72" s="143"/>
      <c r="F72" s="143"/>
      <c r="G72" s="37"/>
      <c r="H72" s="37"/>
      <c r="I72" s="37"/>
      <c r="J72" s="427">
        <f t="shared" ref="J72:J135" si="8">(D72+E72+F72+G72+H72+I72)*$J$5</f>
        <v>0</v>
      </c>
      <c r="K72" s="143"/>
      <c r="L72" s="143"/>
      <c r="M72" s="37"/>
      <c r="N72" s="37"/>
      <c r="O72" s="37"/>
      <c r="P72" s="37"/>
      <c r="Q72" s="37"/>
      <c r="R72" s="37"/>
      <c r="S72" s="171">
        <f t="shared" ref="S72:S135" si="9">(O72+N72+M72+L72+K72)*$S$5</f>
        <v>0</v>
      </c>
      <c r="T72" s="37"/>
      <c r="U72" s="37"/>
      <c r="V72" s="205">
        <f t="shared" ref="V72:V135" si="10">(U72+T72)*$V$5</f>
        <v>0</v>
      </c>
      <c r="W72" s="143"/>
      <c r="X72" s="37"/>
      <c r="Y72" s="37"/>
      <c r="Z72" s="352">
        <f t="shared" ref="Z72:Z135" si="11">(Y72+X72+W72)*$Z$5</f>
        <v>0</v>
      </c>
      <c r="AA72" s="195"/>
      <c r="AB72" s="37"/>
      <c r="AC72" s="37"/>
      <c r="AD72" s="172">
        <f t="shared" ref="AD72:AD135" si="12">(AC72+AB72+AA72)*$AD$5</f>
        <v>0</v>
      </c>
      <c r="AE72" s="195"/>
      <c r="AF72" s="195"/>
      <c r="AG72" s="37"/>
      <c r="AH72" s="195"/>
      <c r="AI72" s="405">
        <f t="shared" ref="AI72:AI135" si="13">(AE72+AG72+AH72)*$AI$5</f>
        <v>0</v>
      </c>
      <c r="AJ72" s="195"/>
      <c r="AK72" s="195"/>
      <c r="AL72" s="37"/>
      <c r="AM72" s="195"/>
      <c r="AN72" s="173">
        <f t="shared" ref="AN72:AN135" si="14">(AM72+AL72+AK72+AJ72)*$AN$5</f>
        <v>0</v>
      </c>
      <c r="AO72" s="176">
        <f t="shared" ref="AO72:AO135" si="15">AN72+AI72+AD72+Z72+V72+S72+J72</f>
        <v>0</v>
      </c>
    </row>
    <row r="73" spans="1:41" x14ac:dyDescent="0.3">
      <c r="A73" s="109"/>
      <c r="B73" s="314" t="s">
        <v>194</v>
      </c>
      <c r="C73" s="104"/>
      <c r="D73" s="37"/>
      <c r="E73" s="143"/>
      <c r="F73" s="143"/>
      <c r="G73" s="37"/>
      <c r="H73" s="37"/>
      <c r="I73" s="37"/>
      <c r="J73" s="427">
        <f t="shared" si="8"/>
        <v>0</v>
      </c>
      <c r="K73" s="143"/>
      <c r="L73" s="143"/>
      <c r="M73" s="37"/>
      <c r="N73" s="37"/>
      <c r="O73" s="37"/>
      <c r="P73" s="37"/>
      <c r="Q73" s="37"/>
      <c r="R73" s="37"/>
      <c r="S73" s="171">
        <f t="shared" si="9"/>
        <v>0</v>
      </c>
      <c r="T73" s="37"/>
      <c r="U73" s="37"/>
      <c r="V73" s="205">
        <f t="shared" si="10"/>
        <v>0</v>
      </c>
      <c r="W73" s="143"/>
      <c r="X73" s="37"/>
      <c r="Y73" s="37"/>
      <c r="Z73" s="352">
        <f t="shared" si="11"/>
        <v>0</v>
      </c>
      <c r="AA73" s="195"/>
      <c r="AB73" s="37"/>
      <c r="AC73" s="37"/>
      <c r="AD73" s="172">
        <f t="shared" si="12"/>
        <v>0</v>
      </c>
      <c r="AE73" s="195"/>
      <c r="AF73" s="195"/>
      <c r="AG73" s="37"/>
      <c r="AH73" s="195"/>
      <c r="AI73" s="405">
        <f t="shared" si="13"/>
        <v>0</v>
      </c>
      <c r="AJ73" s="195"/>
      <c r="AK73" s="195"/>
      <c r="AL73" s="37"/>
      <c r="AM73" s="195"/>
      <c r="AN73" s="173">
        <f t="shared" si="14"/>
        <v>0</v>
      </c>
      <c r="AO73" s="176">
        <f t="shared" si="15"/>
        <v>0</v>
      </c>
    </row>
    <row r="74" spans="1:41" x14ac:dyDescent="0.3">
      <c r="A74" s="109">
        <v>61</v>
      </c>
      <c r="B74" s="110" t="s">
        <v>57</v>
      </c>
      <c r="C74" s="111" t="s">
        <v>12</v>
      </c>
      <c r="D74" s="37"/>
      <c r="E74" s="143"/>
      <c r="F74" s="143"/>
      <c r="G74" s="37"/>
      <c r="H74" s="37"/>
      <c r="I74" s="37"/>
      <c r="J74" s="427">
        <f t="shared" si="8"/>
        <v>0</v>
      </c>
      <c r="K74" s="143"/>
      <c r="L74" s="143"/>
      <c r="M74" s="37"/>
      <c r="N74" s="37"/>
      <c r="O74" s="37"/>
      <c r="P74" s="37"/>
      <c r="Q74" s="37"/>
      <c r="R74" s="37"/>
      <c r="S74" s="171">
        <f t="shared" si="9"/>
        <v>0</v>
      </c>
      <c r="T74" s="37"/>
      <c r="U74" s="172">
        <v>5.0000000000000001E-4</v>
      </c>
      <c r="V74" s="205">
        <f t="shared" si="10"/>
        <v>5.0000000000000001E-4</v>
      </c>
      <c r="W74" s="143"/>
      <c r="X74" s="37"/>
      <c r="Y74" s="37"/>
      <c r="Z74" s="352">
        <f t="shared" si="11"/>
        <v>0</v>
      </c>
      <c r="AA74" s="195"/>
      <c r="AB74" s="37"/>
      <c r="AC74" s="37"/>
      <c r="AD74" s="172">
        <f t="shared" si="12"/>
        <v>0</v>
      </c>
      <c r="AE74" s="195"/>
      <c r="AF74" s="195"/>
      <c r="AG74" s="37"/>
      <c r="AH74" s="195"/>
      <c r="AI74" s="405">
        <f t="shared" si="13"/>
        <v>0</v>
      </c>
      <c r="AJ74" s="195"/>
      <c r="AK74" s="195"/>
      <c r="AL74" s="37"/>
      <c r="AM74" s="195"/>
      <c r="AN74" s="173">
        <f t="shared" si="14"/>
        <v>0</v>
      </c>
      <c r="AO74" s="176">
        <f t="shared" si="15"/>
        <v>5.0000000000000001E-4</v>
      </c>
    </row>
    <row r="75" spans="1:41" x14ac:dyDescent="0.3">
      <c r="A75" s="109">
        <v>62</v>
      </c>
      <c r="B75" s="110" t="s">
        <v>58</v>
      </c>
      <c r="C75" s="111" t="s">
        <v>12</v>
      </c>
      <c r="D75" s="37"/>
      <c r="E75" s="143"/>
      <c r="F75" s="143"/>
      <c r="G75" s="37"/>
      <c r="H75" s="37"/>
      <c r="I75" s="37"/>
      <c r="J75" s="427">
        <f t="shared" si="8"/>
        <v>0</v>
      </c>
      <c r="K75" s="143"/>
      <c r="L75" s="143"/>
      <c r="M75" s="37"/>
      <c r="N75" s="37"/>
      <c r="O75" s="37"/>
      <c r="P75" s="37"/>
      <c r="Q75" s="37"/>
      <c r="R75" s="37"/>
      <c r="S75" s="171">
        <f t="shared" si="9"/>
        <v>0</v>
      </c>
      <c r="T75" s="37"/>
      <c r="U75" s="37"/>
      <c r="V75" s="205">
        <f t="shared" si="10"/>
        <v>0</v>
      </c>
      <c r="W75" s="143"/>
      <c r="X75" s="37"/>
      <c r="Y75" s="37"/>
      <c r="Z75" s="352">
        <f t="shared" si="11"/>
        <v>0</v>
      </c>
      <c r="AA75" s="195"/>
      <c r="AB75" s="37"/>
      <c r="AC75" s="37"/>
      <c r="AD75" s="172">
        <f t="shared" si="12"/>
        <v>0</v>
      </c>
      <c r="AE75" s="195"/>
      <c r="AF75" s="195"/>
      <c r="AG75" s="37"/>
      <c r="AH75" s="195"/>
      <c r="AI75" s="405">
        <f t="shared" si="13"/>
        <v>0</v>
      </c>
      <c r="AJ75" s="195"/>
      <c r="AK75" s="195"/>
      <c r="AL75" s="37"/>
      <c r="AM75" s="195"/>
      <c r="AN75" s="173">
        <f t="shared" si="14"/>
        <v>0</v>
      </c>
      <c r="AO75" s="176">
        <f t="shared" si="15"/>
        <v>0</v>
      </c>
    </row>
    <row r="76" spans="1:41" x14ac:dyDescent="0.3">
      <c r="A76" s="109">
        <v>63</v>
      </c>
      <c r="B76" s="110" t="s">
        <v>59</v>
      </c>
      <c r="C76" s="111" t="s">
        <v>12</v>
      </c>
      <c r="D76" s="37"/>
      <c r="E76" s="143"/>
      <c r="F76" s="143"/>
      <c r="G76" s="37"/>
      <c r="H76" s="37"/>
      <c r="I76" s="37"/>
      <c r="J76" s="427">
        <f t="shared" si="8"/>
        <v>0</v>
      </c>
      <c r="K76" s="143"/>
      <c r="L76" s="143"/>
      <c r="M76" s="37"/>
      <c r="N76" s="37"/>
      <c r="O76" s="37"/>
      <c r="P76" s="37"/>
      <c r="Q76" s="37"/>
      <c r="R76" s="37"/>
      <c r="S76" s="171">
        <f t="shared" si="9"/>
        <v>0</v>
      </c>
      <c r="T76" s="37"/>
      <c r="U76" s="37"/>
      <c r="V76" s="205">
        <f t="shared" si="10"/>
        <v>0</v>
      </c>
      <c r="W76" s="143"/>
      <c r="X76" s="37"/>
      <c r="Y76" s="37"/>
      <c r="Z76" s="352">
        <f t="shared" si="11"/>
        <v>0</v>
      </c>
      <c r="AA76" s="195"/>
      <c r="AB76" s="37"/>
      <c r="AC76" s="37"/>
      <c r="AD76" s="172">
        <f t="shared" si="12"/>
        <v>0</v>
      </c>
      <c r="AE76" s="195"/>
      <c r="AF76" s="195"/>
      <c r="AG76" s="37"/>
      <c r="AH76" s="195"/>
      <c r="AI76" s="405">
        <f t="shared" si="13"/>
        <v>0</v>
      </c>
      <c r="AJ76" s="195"/>
      <c r="AK76" s="195"/>
      <c r="AL76" s="37"/>
      <c r="AM76" s="195"/>
      <c r="AN76" s="173">
        <f t="shared" si="14"/>
        <v>0</v>
      </c>
      <c r="AO76" s="176">
        <f t="shared" si="15"/>
        <v>0</v>
      </c>
    </row>
    <row r="77" spans="1:41" x14ac:dyDescent="0.3">
      <c r="A77" s="109">
        <v>64</v>
      </c>
      <c r="B77" s="110" t="s">
        <v>60</v>
      </c>
      <c r="C77" s="111" t="s">
        <v>12</v>
      </c>
      <c r="D77" s="37"/>
      <c r="E77" s="143"/>
      <c r="F77" s="143"/>
      <c r="G77" s="37"/>
      <c r="H77" s="37"/>
      <c r="I77" s="37"/>
      <c r="J77" s="427">
        <f t="shared" si="8"/>
        <v>0</v>
      </c>
      <c r="K77" s="143"/>
      <c r="L77" s="143"/>
      <c r="M77" s="37"/>
      <c r="N77" s="37"/>
      <c r="O77" s="37"/>
      <c r="P77" s="37"/>
      <c r="Q77" s="37"/>
      <c r="R77" s="37"/>
      <c r="S77" s="171">
        <f t="shared" si="9"/>
        <v>0</v>
      </c>
      <c r="T77" s="37"/>
      <c r="U77" s="37"/>
      <c r="V77" s="205">
        <f t="shared" si="10"/>
        <v>0</v>
      </c>
      <c r="W77" s="143"/>
      <c r="X77" s="37"/>
      <c r="Y77" s="37"/>
      <c r="Z77" s="352">
        <f t="shared" si="11"/>
        <v>0</v>
      </c>
      <c r="AA77" s="195"/>
      <c r="AB77" s="37"/>
      <c r="AC77" s="37"/>
      <c r="AD77" s="172">
        <f t="shared" si="12"/>
        <v>0</v>
      </c>
      <c r="AE77" s="195"/>
      <c r="AF77" s="195"/>
      <c r="AG77" s="37"/>
      <c r="AH77" s="195"/>
      <c r="AI77" s="405">
        <f t="shared" si="13"/>
        <v>0</v>
      </c>
      <c r="AJ77" s="195"/>
      <c r="AK77" s="195"/>
      <c r="AL77" s="37"/>
      <c r="AM77" s="195"/>
      <c r="AN77" s="173">
        <f t="shared" si="14"/>
        <v>0</v>
      </c>
      <c r="AO77" s="176">
        <f t="shared" si="15"/>
        <v>0</v>
      </c>
    </row>
    <row r="78" spans="1:41" x14ac:dyDescent="0.3">
      <c r="A78" s="109">
        <v>65</v>
      </c>
      <c r="B78" s="110" t="s">
        <v>191</v>
      </c>
      <c r="C78" s="111" t="s">
        <v>12</v>
      </c>
      <c r="D78" s="37"/>
      <c r="E78" s="143"/>
      <c r="F78" s="143"/>
      <c r="G78" s="37"/>
      <c r="H78" s="37"/>
      <c r="I78" s="37"/>
      <c r="J78" s="427">
        <f t="shared" si="8"/>
        <v>0</v>
      </c>
      <c r="K78" s="143"/>
      <c r="L78" s="143"/>
      <c r="M78" s="37"/>
      <c r="N78" s="37"/>
      <c r="O78" s="37"/>
      <c r="P78" s="37"/>
      <c r="Q78" s="37"/>
      <c r="R78" s="37"/>
      <c r="S78" s="171">
        <f t="shared" si="9"/>
        <v>0</v>
      </c>
      <c r="T78" s="37"/>
      <c r="U78" s="37"/>
      <c r="V78" s="205">
        <f t="shared" si="10"/>
        <v>0</v>
      </c>
      <c r="W78" s="143"/>
      <c r="X78" s="37"/>
      <c r="Y78" s="37"/>
      <c r="Z78" s="352">
        <f t="shared" si="11"/>
        <v>0</v>
      </c>
      <c r="AA78" s="195"/>
      <c r="AB78" s="37"/>
      <c r="AC78" s="37"/>
      <c r="AD78" s="172">
        <f t="shared" si="12"/>
        <v>0</v>
      </c>
      <c r="AE78" s="195"/>
      <c r="AF78" s="195"/>
      <c r="AG78" s="37"/>
      <c r="AH78" s="195"/>
      <c r="AI78" s="405">
        <f t="shared" si="13"/>
        <v>0</v>
      </c>
      <c r="AJ78" s="195"/>
      <c r="AK78" s="195"/>
      <c r="AL78" s="37"/>
      <c r="AM78" s="195"/>
      <c r="AN78" s="173">
        <f t="shared" si="14"/>
        <v>0</v>
      </c>
      <c r="AO78" s="176">
        <f t="shared" si="15"/>
        <v>0</v>
      </c>
    </row>
    <row r="79" spans="1:41" x14ac:dyDescent="0.3">
      <c r="A79" s="109"/>
      <c r="B79" s="314" t="s">
        <v>192</v>
      </c>
      <c r="C79" s="104"/>
      <c r="D79" s="37"/>
      <c r="E79" s="143"/>
      <c r="F79" s="143"/>
      <c r="G79" s="37"/>
      <c r="H79" s="37"/>
      <c r="I79" s="37"/>
      <c r="J79" s="427">
        <f t="shared" si="8"/>
        <v>0</v>
      </c>
      <c r="K79" s="143"/>
      <c r="L79" s="143"/>
      <c r="M79" s="37"/>
      <c r="N79" s="37"/>
      <c r="O79" s="37"/>
      <c r="P79" s="37"/>
      <c r="Q79" s="37"/>
      <c r="R79" s="37"/>
      <c r="S79" s="171">
        <f t="shared" si="9"/>
        <v>0</v>
      </c>
      <c r="T79" s="37"/>
      <c r="U79" s="37"/>
      <c r="V79" s="205">
        <f t="shared" si="10"/>
        <v>0</v>
      </c>
      <c r="W79" s="143"/>
      <c r="X79" s="37"/>
      <c r="Y79" s="37"/>
      <c r="Z79" s="352">
        <f t="shared" si="11"/>
        <v>0</v>
      </c>
      <c r="AA79" s="195"/>
      <c r="AB79" s="37"/>
      <c r="AC79" s="37"/>
      <c r="AD79" s="172">
        <f t="shared" si="12"/>
        <v>0</v>
      </c>
      <c r="AE79" s="195"/>
      <c r="AF79" s="195"/>
      <c r="AG79" s="37"/>
      <c r="AH79" s="195"/>
      <c r="AI79" s="405">
        <f t="shared" si="13"/>
        <v>0</v>
      </c>
      <c r="AJ79" s="195"/>
      <c r="AK79" s="195"/>
      <c r="AL79" s="37"/>
      <c r="AM79" s="195"/>
      <c r="AN79" s="173">
        <f t="shared" si="14"/>
        <v>0</v>
      </c>
      <c r="AO79" s="176">
        <f t="shared" si="15"/>
        <v>0</v>
      </c>
    </row>
    <row r="80" spans="1:41" x14ac:dyDescent="0.3">
      <c r="A80" s="109">
        <v>66</v>
      </c>
      <c r="B80" s="112" t="s">
        <v>66</v>
      </c>
      <c r="C80" s="113" t="s">
        <v>12</v>
      </c>
      <c r="D80" s="37"/>
      <c r="E80" s="143"/>
      <c r="F80" s="143"/>
      <c r="G80" s="37"/>
      <c r="H80" s="37"/>
      <c r="I80" s="37"/>
      <c r="J80" s="427">
        <f t="shared" si="8"/>
        <v>0</v>
      </c>
      <c r="K80" s="143"/>
      <c r="L80" s="143"/>
      <c r="M80" s="37"/>
      <c r="N80" s="37"/>
      <c r="O80" s="37"/>
      <c r="P80" s="37"/>
      <c r="Q80" s="37"/>
      <c r="R80" s="37"/>
      <c r="S80" s="171">
        <f t="shared" si="9"/>
        <v>0</v>
      </c>
      <c r="T80" s="37"/>
      <c r="U80" s="37"/>
      <c r="V80" s="205">
        <f t="shared" si="10"/>
        <v>0</v>
      </c>
      <c r="W80" s="143"/>
      <c r="X80" s="37"/>
      <c r="Y80" s="37"/>
      <c r="Z80" s="352">
        <f t="shared" si="11"/>
        <v>0</v>
      </c>
      <c r="AA80" s="195"/>
      <c r="AB80" s="172">
        <v>2.0400000000000001E-2</v>
      </c>
      <c r="AC80" s="37"/>
      <c r="AD80" s="172">
        <f t="shared" si="12"/>
        <v>2.0400000000000001E-2</v>
      </c>
      <c r="AE80" s="195"/>
      <c r="AF80" s="195"/>
      <c r="AG80" s="37"/>
      <c r="AH80" s="195"/>
      <c r="AI80" s="405">
        <f t="shared" si="13"/>
        <v>0</v>
      </c>
      <c r="AJ80" s="195"/>
      <c r="AK80" s="195"/>
      <c r="AL80" s="37"/>
      <c r="AM80" s="195"/>
      <c r="AN80" s="173">
        <f t="shared" si="14"/>
        <v>0</v>
      </c>
      <c r="AO80" s="176">
        <f t="shared" si="15"/>
        <v>2.0400000000000001E-2</v>
      </c>
    </row>
    <row r="81" spans="1:41" x14ac:dyDescent="0.3">
      <c r="A81" s="109">
        <v>67</v>
      </c>
      <c r="B81" s="112" t="s">
        <v>67</v>
      </c>
      <c r="C81" s="113" t="s">
        <v>12</v>
      </c>
      <c r="D81" s="37"/>
      <c r="E81" s="143"/>
      <c r="F81" s="143"/>
      <c r="G81" s="37"/>
      <c r="H81" s="37"/>
      <c r="I81" s="37"/>
      <c r="J81" s="427">
        <f t="shared" si="8"/>
        <v>0</v>
      </c>
      <c r="K81" s="143"/>
      <c r="L81" s="143"/>
      <c r="M81" s="37"/>
      <c r="N81" s="37"/>
      <c r="O81" s="37"/>
      <c r="P81" s="37"/>
      <c r="Q81" s="37"/>
      <c r="R81" s="37"/>
      <c r="S81" s="171">
        <f t="shared" si="9"/>
        <v>0</v>
      </c>
      <c r="T81" s="37"/>
      <c r="U81" s="37"/>
      <c r="V81" s="205">
        <f t="shared" si="10"/>
        <v>0</v>
      </c>
      <c r="W81" s="143"/>
      <c r="X81" s="37"/>
      <c r="Y81" s="37"/>
      <c r="Z81" s="352">
        <f t="shared" si="11"/>
        <v>0</v>
      </c>
      <c r="AA81" s="195"/>
      <c r="AB81" s="37"/>
      <c r="AC81" s="37"/>
      <c r="AD81" s="172">
        <f t="shared" si="12"/>
        <v>0</v>
      </c>
      <c r="AE81" s="195"/>
      <c r="AF81" s="195"/>
      <c r="AG81" s="37"/>
      <c r="AH81" s="195"/>
      <c r="AI81" s="405">
        <f t="shared" si="13"/>
        <v>0</v>
      </c>
      <c r="AJ81" s="195"/>
      <c r="AK81" s="195"/>
      <c r="AL81" s="37"/>
      <c r="AM81" s="195"/>
      <c r="AN81" s="173">
        <f t="shared" si="14"/>
        <v>0</v>
      </c>
      <c r="AO81" s="176">
        <f t="shared" si="15"/>
        <v>0</v>
      </c>
    </row>
    <row r="82" spans="1:41" x14ac:dyDescent="0.3">
      <c r="A82" s="109">
        <v>68</v>
      </c>
      <c r="B82" s="112" t="s">
        <v>68</v>
      </c>
      <c r="C82" s="113" t="s">
        <v>12</v>
      </c>
      <c r="D82" s="37"/>
      <c r="E82" s="143"/>
      <c r="F82" s="143"/>
      <c r="G82" s="37"/>
      <c r="H82" s="37"/>
      <c r="I82" s="37"/>
      <c r="J82" s="427">
        <f t="shared" si="8"/>
        <v>0</v>
      </c>
      <c r="K82" s="143"/>
      <c r="L82" s="143"/>
      <c r="M82" s="37"/>
      <c r="N82" s="37"/>
      <c r="O82" s="37"/>
      <c r="P82" s="37"/>
      <c r="Q82" s="37"/>
      <c r="R82" s="37"/>
      <c r="S82" s="171">
        <f t="shared" si="9"/>
        <v>0</v>
      </c>
      <c r="T82" s="37"/>
      <c r="U82" s="37"/>
      <c r="V82" s="205">
        <f t="shared" si="10"/>
        <v>0</v>
      </c>
      <c r="W82" s="143"/>
      <c r="X82" s="37"/>
      <c r="Y82" s="37"/>
      <c r="Z82" s="352">
        <f t="shared" si="11"/>
        <v>0</v>
      </c>
      <c r="AA82" s="195"/>
      <c r="AB82" s="37"/>
      <c r="AC82" s="37"/>
      <c r="AD82" s="172">
        <f t="shared" si="12"/>
        <v>0</v>
      </c>
      <c r="AE82" s="195"/>
      <c r="AF82" s="195"/>
      <c r="AG82" s="37"/>
      <c r="AH82" s="195"/>
      <c r="AI82" s="405">
        <f t="shared" si="13"/>
        <v>0</v>
      </c>
      <c r="AJ82" s="195"/>
      <c r="AK82" s="195"/>
      <c r="AL82" s="37"/>
      <c r="AM82" s="195"/>
      <c r="AN82" s="173">
        <f t="shared" si="14"/>
        <v>0</v>
      </c>
      <c r="AO82" s="176">
        <f t="shared" si="15"/>
        <v>0</v>
      </c>
    </row>
    <row r="83" spans="1:41" x14ac:dyDescent="0.3">
      <c r="A83" s="109">
        <v>69</v>
      </c>
      <c r="B83" s="110" t="s">
        <v>69</v>
      </c>
      <c r="C83" s="111" t="s">
        <v>12</v>
      </c>
      <c r="D83" s="37"/>
      <c r="E83" s="143"/>
      <c r="F83" s="143"/>
      <c r="G83" s="37"/>
      <c r="H83" s="37"/>
      <c r="I83" s="37"/>
      <c r="J83" s="427">
        <f t="shared" si="8"/>
        <v>0</v>
      </c>
      <c r="K83" s="143"/>
      <c r="L83" s="143"/>
      <c r="M83" s="37"/>
      <c r="N83" s="37"/>
      <c r="O83" s="37"/>
      <c r="P83" s="37"/>
      <c r="Q83" s="37"/>
      <c r="R83" s="37"/>
      <c r="S83" s="171">
        <f t="shared" si="9"/>
        <v>0</v>
      </c>
      <c r="T83" s="37"/>
      <c r="U83" s="37"/>
      <c r="V83" s="205">
        <f t="shared" si="10"/>
        <v>0</v>
      </c>
      <c r="W83" s="143"/>
      <c r="X83" s="37"/>
      <c r="Y83" s="37"/>
      <c r="Z83" s="352">
        <f t="shared" si="11"/>
        <v>0</v>
      </c>
      <c r="AA83" s="195"/>
      <c r="AB83" s="37"/>
      <c r="AC83" s="37"/>
      <c r="AD83" s="172">
        <f t="shared" si="12"/>
        <v>0</v>
      </c>
      <c r="AE83" s="195"/>
      <c r="AF83" s="195"/>
      <c r="AG83" s="37"/>
      <c r="AH83" s="195"/>
      <c r="AI83" s="405">
        <f t="shared" si="13"/>
        <v>0</v>
      </c>
      <c r="AJ83" s="195"/>
      <c r="AK83" s="195"/>
      <c r="AL83" s="37"/>
      <c r="AM83" s="195"/>
      <c r="AN83" s="173">
        <f t="shared" si="14"/>
        <v>0</v>
      </c>
      <c r="AO83" s="176">
        <f t="shared" si="15"/>
        <v>0</v>
      </c>
    </row>
    <row r="84" spans="1:41" x14ac:dyDescent="0.3">
      <c r="A84" s="109">
        <v>70</v>
      </c>
      <c r="B84" s="110" t="s">
        <v>70</v>
      </c>
      <c r="C84" s="111" t="s">
        <v>12</v>
      </c>
      <c r="D84" s="37"/>
      <c r="E84" s="143"/>
      <c r="F84" s="143"/>
      <c r="G84" s="37"/>
      <c r="H84" s="37"/>
      <c r="I84" s="37"/>
      <c r="J84" s="427">
        <f t="shared" si="8"/>
        <v>0</v>
      </c>
      <c r="K84" s="143"/>
      <c r="L84" s="143"/>
      <c r="M84" s="37"/>
      <c r="N84" s="37"/>
      <c r="O84" s="37"/>
      <c r="P84" s="37"/>
      <c r="Q84" s="37"/>
      <c r="R84" s="37"/>
      <c r="S84" s="171">
        <f t="shared" si="9"/>
        <v>0</v>
      </c>
      <c r="T84" s="37"/>
      <c r="U84" s="172">
        <v>5.0000000000000001E-3</v>
      </c>
      <c r="V84" s="205">
        <f t="shared" si="10"/>
        <v>5.0000000000000001E-3</v>
      </c>
      <c r="W84" s="143"/>
      <c r="X84" s="37"/>
      <c r="Y84" s="37"/>
      <c r="Z84" s="352">
        <f t="shared" si="11"/>
        <v>0</v>
      </c>
      <c r="AA84" s="195"/>
      <c r="AB84" s="37"/>
      <c r="AC84" s="37"/>
      <c r="AD84" s="172">
        <f t="shared" si="12"/>
        <v>0</v>
      </c>
      <c r="AE84" s="195"/>
      <c r="AF84" s="195"/>
      <c r="AG84" s="37"/>
      <c r="AH84" s="195"/>
      <c r="AI84" s="405">
        <f t="shared" si="13"/>
        <v>0</v>
      </c>
      <c r="AJ84" s="195"/>
      <c r="AK84" s="195"/>
      <c r="AL84" s="37"/>
      <c r="AM84" s="195"/>
      <c r="AN84" s="173">
        <f t="shared" si="14"/>
        <v>0</v>
      </c>
      <c r="AO84" s="176">
        <f t="shared" si="15"/>
        <v>5.0000000000000001E-3</v>
      </c>
    </row>
    <row r="85" spans="1:41" x14ac:dyDescent="0.3">
      <c r="A85" s="109">
        <v>71</v>
      </c>
      <c r="B85" s="114" t="s">
        <v>102</v>
      </c>
      <c r="C85" s="111" t="s">
        <v>12</v>
      </c>
      <c r="D85" s="37"/>
      <c r="E85" s="143"/>
      <c r="F85" s="143"/>
      <c r="G85" s="37"/>
      <c r="H85" s="37"/>
      <c r="I85" s="37"/>
      <c r="J85" s="427">
        <f t="shared" si="8"/>
        <v>0</v>
      </c>
      <c r="K85" s="143"/>
      <c r="L85" s="143"/>
      <c r="M85" s="37"/>
      <c r="N85" s="37"/>
      <c r="O85" s="37"/>
      <c r="P85" s="37"/>
      <c r="Q85" s="37"/>
      <c r="R85" s="37"/>
      <c r="S85" s="171">
        <f t="shared" si="9"/>
        <v>0</v>
      </c>
      <c r="T85" s="37"/>
      <c r="U85" s="37"/>
      <c r="V85" s="205">
        <f t="shared" si="10"/>
        <v>0</v>
      </c>
      <c r="W85" s="143"/>
      <c r="X85" s="37"/>
      <c r="Y85" s="37"/>
      <c r="Z85" s="352">
        <f t="shared" si="11"/>
        <v>0</v>
      </c>
      <c r="AA85" s="195"/>
      <c r="AB85" s="37"/>
      <c r="AC85" s="37"/>
      <c r="AD85" s="172">
        <f t="shared" si="12"/>
        <v>0</v>
      </c>
      <c r="AE85" s="195"/>
      <c r="AF85" s="195"/>
      <c r="AG85" s="37"/>
      <c r="AH85" s="195"/>
      <c r="AI85" s="405">
        <f t="shared" si="13"/>
        <v>0</v>
      </c>
      <c r="AJ85" s="195"/>
      <c r="AK85" s="195"/>
      <c r="AL85" s="37"/>
      <c r="AM85" s="195"/>
      <c r="AN85" s="173">
        <f t="shared" si="14"/>
        <v>0</v>
      </c>
      <c r="AO85" s="176">
        <f t="shared" si="15"/>
        <v>0</v>
      </c>
    </row>
    <row r="86" spans="1:41" x14ac:dyDescent="0.3">
      <c r="A86" s="109">
        <v>72</v>
      </c>
      <c r="B86" s="114" t="s">
        <v>110</v>
      </c>
      <c r="C86" s="111" t="s">
        <v>12</v>
      </c>
      <c r="D86" s="37"/>
      <c r="E86" s="143"/>
      <c r="F86" s="143"/>
      <c r="G86" s="37"/>
      <c r="H86" s="37"/>
      <c r="I86" s="37"/>
      <c r="J86" s="427">
        <f t="shared" si="8"/>
        <v>0</v>
      </c>
      <c r="K86" s="143"/>
      <c r="L86" s="143"/>
      <c r="M86" s="37"/>
      <c r="N86" s="37"/>
      <c r="O86" s="37"/>
      <c r="P86" s="37"/>
      <c r="Q86" s="37"/>
      <c r="R86" s="37"/>
      <c r="S86" s="171">
        <f t="shared" si="9"/>
        <v>0</v>
      </c>
      <c r="T86" s="37"/>
      <c r="U86" s="37"/>
      <c r="V86" s="205">
        <f t="shared" si="10"/>
        <v>0</v>
      </c>
      <c r="W86" s="143"/>
      <c r="X86" s="37"/>
      <c r="Y86" s="37"/>
      <c r="Z86" s="352">
        <f t="shared" si="11"/>
        <v>0</v>
      </c>
      <c r="AA86" s="195"/>
      <c r="AB86" s="37"/>
      <c r="AC86" s="37"/>
      <c r="AD86" s="172">
        <f t="shared" si="12"/>
        <v>0</v>
      </c>
      <c r="AE86" s="195"/>
      <c r="AF86" s="195"/>
      <c r="AG86" s="37"/>
      <c r="AH86" s="195"/>
      <c r="AI86" s="405">
        <f t="shared" si="13"/>
        <v>0</v>
      </c>
      <c r="AJ86" s="195"/>
      <c r="AK86" s="195"/>
      <c r="AL86" s="37"/>
      <c r="AM86" s="195"/>
      <c r="AN86" s="173">
        <f t="shared" si="14"/>
        <v>0</v>
      </c>
      <c r="AO86" s="176">
        <f t="shared" si="15"/>
        <v>0</v>
      </c>
    </row>
    <row r="87" spans="1:41" x14ac:dyDescent="0.3">
      <c r="A87" s="109">
        <v>73</v>
      </c>
      <c r="B87" s="114" t="s">
        <v>111</v>
      </c>
      <c r="C87" s="111" t="s">
        <v>12</v>
      </c>
      <c r="D87" s="37"/>
      <c r="E87" s="143"/>
      <c r="F87" s="143"/>
      <c r="G87" s="37"/>
      <c r="H87" s="37"/>
      <c r="I87" s="37"/>
      <c r="J87" s="427">
        <f t="shared" si="8"/>
        <v>0</v>
      </c>
      <c r="K87" s="143"/>
      <c r="L87" s="143"/>
      <c r="M87" s="37"/>
      <c r="N87" s="37"/>
      <c r="O87" s="37"/>
      <c r="P87" s="37"/>
      <c r="Q87" s="37"/>
      <c r="R87" s="37"/>
      <c r="S87" s="171">
        <f t="shared" si="9"/>
        <v>0</v>
      </c>
      <c r="T87" s="37"/>
      <c r="U87" s="37"/>
      <c r="V87" s="205">
        <f t="shared" si="10"/>
        <v>0</v>
      </c>
      <c r="W87" s="143"/>
      <c r="X87" s="37"/>
      <c r="Y87" s="37"/>
      <c r="Z87" s="352">
        <f t="shared" si="11"/>
        <v>0</v>
      </c>
      <c r="AA87" s="195"/>
      <c r="AB87" s="37"/>
      <c r="AC87" s="37"/>
      <c r="AD87" s="172">
        <f t="shared" si="12"/>
        <v>0</v>
      </c>
      <c r="AE87" s="195"/>
      <c r="AF87" s="195"/>
      <c r="AG87" s="37"/>
      <c r="AH87" s="195"/>
      <c r="AI87" s="405">
        <f t="shared" si="13"/>
        <v>0</v>
      </c>
      <c r="AJ87" s="195"/>
      <c r="AK87" s="195"/>
      <c r="AL87" s="37"/>
      <c r="AM87" s="195"/>
      <c r="AN87" s="173">
        <f t="shared" si="14"/>
        <v>0</v>
      </c>
      <c r="AO87" s="176">
        <f t="shared" si="15"/>
        <v>0</v>
      </c>
    </row>
    <row r="88" spans="1:41" x14ac:dyDescent="0.3">
      <c r="A88" s="109">
        <v>74</v>
      </c>
      <c r="B88" s="114" t="s">
        <v>195</v>
      </c>
      <c r="C88" s="115" t="s">
        <v>12</v>
      </c>
      <c r="D88" s="37"/>
      <c r="E88" s="143"/>
      <c r="F88" s="143"/>
      <c r="G88" s="37"/>
      <c r="H88" s="37"/>
      <c r="I88" s="37"/>
      <c r="J88" s="427">
        <f t="shared" si="8"/>
        <v>0</v>
      </c>
      <c r="K88" s="143"/>
      <c r="L88" s="143"/>
      <c r="M88" s="37"/>
      <c r="N88" s="37"/>
      <c r="O88" s="37"/>
      <c r="P88" s="37"/>
      <c r="Q88" s="37"/>
      <c r="R88" s="37"/>
      <c r="S88" s="171">
        <f t="shared" si="9"/>
        <v>0</v>
      </c>
      <c r="T88" s="37"/>
      <c r="U88" s="37"/>
      <c r="V88" s="205">
        <f t="shared" si="10"/>
        <v>0</v>
      </c>
      <c r="W88" s="143"/>
      <c r="X88" s="37"/>
      <c r="Y88" s="37"/>
      <c r="Z88" s="352">
        <f t="shared" si="11"/>
        <v>0</v>
      </c>
      <c r="AA88" s="195"/>
      <c r="AB88" s="37"/>
      <c r="AC88" s="37"/>
      <c r="AD88" s="172">
        <f t="shared" si="12"/>
        <v>0</v>
      </c>
      <c r="AE88" s="195"/>
      <c r="AF88" s="195"/>
      <c r="AG88" s="37"/>
      <c r="AH88" s="195"/>
      <c r="AI88" s="405">
        <f t="shared" si="13"/>
        <v>0</v>
      </c>
      <c r="AJ88" s="195"/>
      <c r="AK88" s="195"/>
      <c r="AL88" s="37"/>
      <c r="AM88" s="195"/>
      <c r="AN88" s="173">
        <f t="shared" si="14"/>
        <v>0</v>
      </c>
      <c r="AO88" s="176">
        <f t="shared" si="15"/>
        <v>0</v>
      </c>
    </row>
    <row r="89" spans="1:41" x14ac:dyDescent="0.3">
      <c r="A89" s="109">
        <v>75</v>
      </c>
      <c r="B89" s="317" t="s">
        <v>196</v>
      </c>
      <c r="C89" s="115" t="s">
        <v>12</v>
      </c>
      <c r="D89" s="37"/>
      <c r="E89" s="143"/>
      <c r="F89" s="143"/>
      <c r="G89" s="37"/>
      <c r="H89" s="37"/>
      <c r="I89" s="37"/>
      <c r="J89" s="427">
        <f t="shared" si="8"/>
        <v>0</v>
      </c>
      <c r="K89" s="143"/>
      <c r="L89" s="143"/>
      <c r="M89" s="37"/>
      <c r="N89" s="37"/>
      <c r="O89" s="37"/>
      <c r="P89" s="37"/>
      <c r="Q89" s="37"/>
      <c r="R89" s="37"/>
      <c r="S89" s="171">
        <f t="shared" si="9"/>
        <v>0</v>
      </c>
      <c r="T89" s="37"/>
      <c r="U89" s="37"/>
      <c r="V89" s="205">
        <f t="shared" si="10"/>
        <v>0</v>
      </c>
      <c r="W89" s="143"/>
      <c r="X89" s="37"/>
      <c r="Y89" s="37"/>
      <c r="Z89" s="352">
        <f t="shared" si="11"/>
        <v>0</v>
      </c>
      <c r="AA89" s="195"/>
      <c r="AB89" s="37"/>
      <c r="AC89" s="37"/>
      <c r="AD89" s="172">
        <f t="shared" si="12"/>
        <v>0</v>
      </c>
      <c r="AE89" s="195"/>
      <c r="AF89" s="195"/>
      <c r="AG89" s="37"/>
      <c r="AH89" s="195"/>
      <c r="AI89" s="405">
        <f t="shared" si="13"/>
        <v>0</v>
      </c>
      <c r="AJ89" s="195"/>
      <c r="AK89" s="195"/>
      <c r="AL89" s="37"/>
      <c r="AM89" s="195"/>
      <c r="AN89" s="173">
        <f t="shared" si="14"/>
        <v>0</v>
      </c>
      <c r="AO89" s="176">
        <f t="shared" si="15"/>
        <v>0</v>
      </c>
    </row>
    <row r="90" spans="1:41" x14ac:dyDescent="0.3">
      <c r="A90" s="109"/>
      <c r="B90" s="315" t="s">
        <v>202</v>
      </c>
      <c r="C90" s="113"/>
      <c r="D90" s="34"/>
      <c r="E90" s="17"/>
      <c r="F90" s="143"/>
      <c r="G90" s="34"/>
      <c r="H90" s="37"/>
      <c r="I90" s="34"/>
      <c r="J90" s="427">
        <f t="shared" si="8"/>
        <v>0</v>
      </c>
      <c r="K90" s="17"/>
      <c r="L90" s="143"/>
      <c r="M90" s="34"/>
      <c r="N90" s="37"/>
      <c r="O90" s="37"/>
      <c r="P90" s="34"/>
      <c r="Q90" s="37"/>
      <c r="R90" s="37"/>
      <c r="S90" s="171">
        <f t="shared" si="9"/>
        <v>0</v>
      </c>
      <c r="T90" s="37"/>
      <c r="U90" s="37"/>
      <c r="V90" s="205">
        <f t="shared" si="10"/>
        <v>0</v>
      </c>
      <c r="W90" s="143"/>
      <c r="X90" s="37"/>
      <c r="Y90" s="37"/>
      <c r="Z90" s="352">
        <f t="shared" si="11"/>
        <v>0</v>
      </c>
      <c r="AA90" s="195"/>
      <c r="AB90" s="37"/>
      <c r="AC90" s="37"/>
      <c r="AD90" s="172">
        <f t="shared" si="12"/>
        <v>0</v>
      </c>
      <c r="AE90" s="195"/>
      <c r="AF90" s="195"/>
      <c r="AG90" s="37"/>
      <c r="AH90" s="195"/>
      <c r="AI90" s="405">
        <f t="shared" si="13"/>
        <v>0</v>
      </c>
      <c r="AJ90" s="195"/>
      <c r="AK90" s="195"/>
      <c r="AL90" s="37"/>
      <c r="AM90" s="195"/>
      <c r="AN90" s="173">
        <f t="shared" si="14"/>
        <v>0</v>
      </c>
      <c r="AO90" s="176">
        <f t="shared" si="15"/>
        <v>0</v>
      </c>
    </row>
    <row r="91" spans="1:41" x14ac:dyDescent="0.3">
      <c r="A91" s="109">
        <v>76</v>
      </c>
      <c r="B91" s="124" t="s">
        <v>219</v>
      </c>
      <c r="C91" s="113" t="s">
        <v>45</v>
      </c>
      <c r="D91" s="34"/>
      <c r="E91" s="17"/>
      <c r="F91" s="143"/>
      <c r="G91" s="36"/>
      <c r="H91" s="37"/>
      <c r="I91" s="34"/>
      <c r="J91" s="427">
        <f t="shared" si="8"/>
        <v>0</v>
      </c>
      <c r="K91" s="17"/>
      <c r="L91" s="143"/>
      <c r="M91" s="36"/>
      <c r="N91" s="37"/>
      <c r="O91" s="37"/>
      <c r="P91" s="34"/>
      <c r="Q91" s="37"/>
      <c r="R91" s="37"/>
      <c r="S91" s="171">
        <f t="shared" si="9"/>
        <v>0</v>
      </c>
      <c r="T91" s="37"/>
      <c r="U91" s="37"/>
      <c r="V91" s="205">
        <f t="shared" si="10"/>
        <v>0</v>
      </c>
      <c r="W91" s="143"/>
      <c r="X91" s="37"/>
      <c r="Y91" s="37"/>
      <c r="Z91" s="352">
        <f t="shared" si="11"/>
        <v>0</v>
      </c>
      <c r="AA91" s="195"/>
      <c r="AB91" s="37"/>
      <c r="AC91" s="37"/>
      <c r="AD91" s="172">
        <f t="shared" si="12"/>
        <v>0</v>
      </c>
      <c r="AE91" s="195"/>
      <c r="AF91" s="195"/>
      <c r="AG91" s="37"/>
      <c r="AH91" s="195"/>
      <c r="AI91" s="405">
        <f t="shared" si="13"/>
        <v>0</v>
      </c>
      <c r="AJ91" s="195"/>
      <c r="AK91" s="195"/>
      <c r="AL91" s="37"/>
      <c r="AM91" s="195"/>
      <c r="AN91" s="173">
        <f t="shared" si="14"/>
        <v>0</v>
      </c>
      <c r="AO91" s="176">
        <f t="shared" si="15"/>
        <v>0</v>
      </c>
    </row>
    <row r="92" spans="1:41" x14ac:dyDescent="0.3">
      <c r="A92" s="109">
        <v>77</v>
      </c>
      <c r="B92" s="112" t="s">
        <v>2</v>
      </c>
      <c r="C92" s="113" t="s">
        <v>45</v>
      </c>
      <c r="D92" s="34"/>
      <c r="E92" s="17"/>
      <c r="F92" s="143"/>
      <c r="G92" s="36"/>
      <c r="H92" s="37"/>
      <c r="I92" s="34"/>
      <c r="J92" s="427">
        <f t="shared" si="8"/>
        <v>0</v>
      </c>
      <c r="K92" s="17"/>
      <c r="L92" s="143"/>
      <c r="M92" s="36"/>
      <c r="N92" s="37"/>
      <c r="O92" s="37"/>
      <c r="P92" s="34"/>
      <c r="Q92" s="37"/>
      <c r="R92" s="37"/>
      <c r="S92" s="171">
        <f t="shared" si="9"/>
        <v>0</v>
      </c>
      <c r="T92" s="37"/>
      <c r="U92" s="37"/>
      <c r="V92" s="205">
        <f t="shared" si="10"/>
        <v>0</v>
      </c>
      <c r="W92" s="143"/>
      <c r="X92" s="37"/>
      <c r="Y92" s="37"/>
      <c r="Z92" s="352">
        <f t="shared" si="11"/>
        <v>0</v>
      </c>
      <c r="AA92" s="195"/>
      <c r="AB92" s="37"/>
      <c r="AC92" s="37"/>
      <c r="AD92" s="172">
        <f t="shared" si="12"/>
        <v>0</v>
      </c>
      <c r="AE92" s="195"/>
      <c r="AF92" s="195"/>
      <c r="AG92" s="37"/>
      <c r="AH92" s="195"/>
      <c r="AI92" s="405">
        <f t="shared" si="13"/>
        <v>0</v>
      </c>
      <c r="AJ92" s="195"/>
      <c r="AK92" s="195"/>
      <c r="AL92" s="37"/>
      <c r="AM92" s="195"/>
      <c r="AN92" s="173">
        <f t="shared" si="14"/>
        <v>0</v>
      </c>
      <c r="AO92" s="176">
        <f t="shared" si="15"/>
        <v>0</v>
      </c>
    </row>
    <row r="93" spans="1:41" x14ac:dyDescent="0.3">
      <c r="A93" s="120"/>
      <c r="B93" s="315" t="s">
        <v>197</v>
      </c>
      <c r="C93" s="111"/>
      <c r="D93" s="34"/>
      <c r="E93" s="17"/>
      <c r="F93" s="143"/>
      <c r="G93" s="34"/>
      <c r="H93" s="37"/>
      <c r="I93" s="34"/>
      <c r="J93" s="427">
        <f t="shared" si="8"/>
        <v>0</v>
      </c>
      <c r="K93" s="17"/>
      <c r="L93" s="143"/>
      <c r="M93" s="34"/>
      <c r="N93" s="37"/>
      <c r="O93" s="37"/>
      <c r="P93" s="34"/>
      <c r="Q93" s="37"/>
      <c r="R93" s="37"/>
      <c r="S93" s="171">
        <f t="shared" si="9"/>
        <v>0</v>
      </c>
      <c r="T93" s="37"/>
      <c r="U93" s="37"/>
      <c r="V93" s="205">
        <f t="shared" si="10"/>
        <v>0</v>
      </c>
      <c r="W93" s="143"/>
      <c r="X93" s="37"/>
      <c r="Y93" s="37"/>
      <c r="Z93" s="352">
        <f t="shared" si="11"/>
        <v>0</v>
      </c>
      <c r="AA93" s="195"/>
      <c r="AB93" s="37"/>
      <c r="AC93" s="37"/>
      <c r="AD93" s="172">
        <f t="shared" si="12"/>
        <v>0</v>
      </c>
      <c r="AE93" s="195"/>
      <c r="AF93" s="195"/>
      <c r="AG93" s="37"/>
      <c r="AH93" s="195"/>
      <c r="AI93" s="405">
        <f t="shared" si="13"/>
        <v>0</v>
      </c>
      <c r="AJ93" s="195"/>
      <c r="AK93" s="195"/>
      <c r="AL93" s="37"/>
      <c r="AM93" s="195"/>
      <c r="AN93" s="173">
        <f t="shared" si="14"/>
        <v>0</v>
      </c>
      <c r="AO93" s="176">
        <f t="shared" si="15"/>
        <v>0</v>
      </c>
    </row>
    <row r="94" spans="1:41" x14ac:dyDescent="0.3">
      <c r="A94" s="121">
        <v>78</v>
      </c>
      <c r="B94" s="112" t="s">
        <v>0</v>
      </c>
      <c r="C94" s="111" t="s">
        <v>82</v>
      </c>
      <c r="D94" s="34"/>
      <c r="E94" s="17"/>
      <c r="F94" s="143"/>
      <c r="G94" s="34"/>
      <c r="H94" s="37"/>
      <c r="I94" s="34"/>
      <c r="J94" s="427">
        <f t="shared" si="8"/>
        <v>0</v>
      </c>
      <c r="K94" s="17"/>
      <c r="L94" s="143"/>
      <c r="M94" s="34"/>
      <c r="N94" s="37"/>
      <c r="O94" s="37"/>
      <c r="P94" s="34"/>
      <c r="Q94" s="37"/>
      <c r="R94" s="37"/>
      <c r="S94" s="171">
        <f t="shared" si="9"/>
        <v>0</v>
      </c>
      <c r="T94" s="37"/>
      <c r="U94" s="37"/>
      <c r="V94" s="205">
        <f t="shared" si="10"/>
        <v>0</v>
      </c>
      <c r="W94" s="143"/>
      <c r="X94" s="37"/>
      <c r="Y94" s="37"/>
      <c r="Z94" s="352">
        <f t="shared" si="11"/>
        <v>0</v>
      </c>
      <c r="AA94" s="195"/>
      <c r="AB94" s="37"/>
      <c r="AC94" s="37"/>
      <c r="AD94" s="172">
        <f t="shared" si="12"/>
        <v>0</v>
      </c>
      <c r="AE94" s="195"/>
      <c r="AF94" s="195"/>
      <c r="AG94" s="37"/>
      <c r="AH94" s="195"/>
      <c r="AI94" s="405">
        <f t="shared" si="13"/>
        <v>0</v>
      </c>
      <c r="AJ94" s="195"/>
      <c r="AK94" s="195"/>
      <c r="AL94" s="37"/>
      <c r="AM94" s="195"/>
      <c r="AN94" s="173">
        <f t="shared" si="14"/>
        <v>0</v>
      </c>
      <c r="AO94" s="176">
        <f t="shared" si="15"/>
        <v>0</v>
      </c>
    </row>
    <row r="95" spans="1:41" x14ac:dyDescent="0.3">
      <c r="A95" s="109">
        <v>79</v>
      </c>
      <c r="B95" s="112" t="s">
        <v>171</v>
      </c>
      <c r="C95" s="111" t="s">
        <v>12</v>
      </c>
      <c r="D95" s="34"/>
      <c r="E95" s="17"/>
      <c r="F95" s="143"/>
      <c r="G95" s="34"/>
      <c r="H95" s="37"/>
      <c r="I95" s="34"/>
      <c r="J95" s="427">
        <f t="shared" si="8"/>
        <v>0</v>
      </c>
      <c r="K95" s="17"/>
      <c r="L95" s="143"/>
      <c r="M95" s="34"/>
      <c r="N95" s="37"/>
      <c r="O95" s="37"/>
      <c r="P95" s="34"/>
      <c r="Q95" s="37"/>
      <c r="R95" s="37"/>
      <c r="S95" s="171">
        <f t="shared" si="9"/>
        <v>0</v>
      </c>
      <c r="T95" s="37"/>
      <c r="U95" s="37"/>
      <c r="V95" s="205">
        <f t="shared" si="10"/>
        <v>0</v>
      </c>
      <c r="W95" s="143"/>
      <c r="X95" s="37"/>
      <c r="Y95" s="37"/>
      <c r="Z95" s="352">
        <f t="shared" si="11"/>
        <v>0</v>
      </c>
      <c r="AA95" s="195"/>
      <c r="AB95" s="37"/>
      <c r="AC95" s="37"/>
      <c r="AD95" s="172">
        <f t="shared" si="12"/>
        <v>0</v>
      </c>
      <c r="AE95" s="195"/>
      <c r="AF95" s="195"/>
      <c r="AG95" s="37"/>
      <c r="AH95" s="195"/>
      <c r="AI95" s="405">
        <f t="shared" si="13"/>
        <v>0</v>
      </c>
      <c r="AJ95" s="195"/>
      <c r="AK95" s="195"/>
      <c r="AL95" s="37"/>
      <c r="AM95" s="195"/>
      <c r="AN95" s="173">
        <f t="shared" si="14"/>
        <v>0</v>
      </c>
      <c r="AO95" s="176">
        <f t="shared" si="15"/>
        <v>0</v>
      </c>
    </row>
    <row r="96" spans="1:41" x14ac:dyDescent="0.3">
      <c r="A96" s="121">
        <v>80</v>
      </c>
      <c r="B96" s="110" t="s">
        <v>81</v>
      </c>
      <c r="C96" s="111" t="s">
        <v>12</v>
      </c>
      <c r="D96" s="34"/>
      <c r="E96" s="17"/>
      <c r="F96" s="143"/>
      <c r="G96" s="34"/>
      <c r="H96" s="37"/>
      <c r="I96" s="34"/>
      <c r="J96" s="427">
        <f t="shared" si="8"/>
        <v>0</v>
      </c>
      <c r="K96" s="17"/>
      <c r="L96" s="143"/>
      <c r="M96" s="34"/>
      <c r="N96" s="37"/>
      <c r="O96" s="37"/>
      <c r="P96" s="34"/>
      <c r="Q96" s="37"/>
      <c r="R96" s="37"/>
      <c r="S96" s="171">
        <f t="shared" si="9"/>
        <v>0</v>
      </c>
      <c r="T96" s="37"/>
      <c r="U96" s="37"/>
      <c r="V96" s="205">
        <f t="shared" si="10"/>
        <v>0</v>
      </c>
      <c r="W96" s="143"/>
      <c r="X96" s="37"/>
      <c r="Y96" s="37"/>
      <c r="Z96" s="352">
        <f t="shared" si="11"/>
        <v>0</v>
      </c>
      <c r="AA96" s="195"/>
      <c r="AB96" s="37"/>
      <c r="AC96" s="37"/>
      <c r="AD96" s="172">
        <f t="shared" si="12"/>
        <v>0</v>
      </c>
      <c r="AE96" s="195"/>
      <c r="AF96" s="195"/>
      <c r="AG96" s="37"/>
      <c r="AH96" s="195"/>
      <c r="AI96" s="405">
        <f t="shared" si="13"/>
        <v>0</v>
      </c>
      <c r="AJ96" s="195"/>
      <c r="AK96" s="395">
        <v>0.03</v>
      </c>
      <c r="AL96" s="37"/>
      <c r="AM96" s="195"/>
      <c r="AN96" s="173">
        <f t="shared" si="14"/>
        <v>0</v>
      </c>
      <c r="AO96" s="176">
        <f t="shared" si="15"/>
        <v>0</v>
      </c>
    </row>
    <row r="97" spans="1:41" x14ac:dyDescent="0.3">
      <c r="A97" s="109">
        <v>81</v>
      </c>
      <c r="B97" s="122" t="s">
        <v>3</v>
      </c>
      <c r="C97" s="123" t="s">
        <v>12</v>
      </c>
      <c r="D97" s="34"/>
      <c r="E97" s="17"/>
      <c r="F97" s="143"/>
      <c r="G97" s="34"/>
      <c r="H97" s="37"/>
      <c r="I97" s="34"/>
      <c r="J97" s="427">
        <f t="shared" si="8"/>
        <v>0</v>
      </c>
      <c r="K97" s="17"/>
      <c r="L97" s="143"/>
      <c r="M97" s="34"/>
      <c r="N97" s="37"/>
      <c r="O97" s="37"/>
      <c r="P97" s="34"/>
      <c r="Q97" s="37"/>
      <c r="R97" s="37"/>
      <c r="S97" s="171">
        <f t="shared" si="9"/>
        <v>0</v>
      </c>
      <c r="T97" s="172">
        <v>0.02</v>
      </c>
      <c r="U97" s="37"/>
      <c r="V97" s="205">
        <f t="shared" si="10"/>
        <v>0.02</v>
      </c>
      <c r="W97" s="143"/>
      <c r="X97" s="37"/>
      <c r="Y97" s="37"/>
      <c r="Z97" s="352">
        <f t="shared" si="11"/>
        <v>0</v>
      </c>
      <c r="AA97" s="195"/>
      <c r="AB97" s="37"/>
      <c r="AC97" s="37"/>
      <c r="AD97" s="172">
        <f t="shared" si="12"/>
        <v>0</v>
      </c>
      <c r="AE97" s="195"/>
      <c r="AF97" s="195"/>
      <c r="AG97" s="37"/>
      <c r="AH97" s="195"/>
      <c r="AI97" s="405">
        <f t="shared" si="13"/>
        <v>0</v>
      </c>
      <c r="AJ97" s="195"/>
      <c r="AK97" s="195"/>
      <c r="AL97" s="37"/>
      <c r="AM97" s="195"/>
      <c r="AN97" s="173">
        <f t="shared" si="14"/>
        <v>0</v>
      </c>
      <c r="AO97" s="176">
        <f t="shared" si="15"/>
        <v>0.02</v>
      </c>
    </row>
    <row r="98" spans="1:41" x14ac:dyDescent="0.3">
      <c r="A98" s="121">
        <v>82</v>
      </c>
      <c r="B98" s="122" t="s">
        <v>199</v>
      </c>
      <c r="C98" s="123" t="s">
        <v>12</v>
      </c>
      <c r="D98" s="34"/>
      <c r="E98" s="17"/>
      <c r="F98" s="143"/>
      <c r="G98" s="34"/>
      <c r="H98" s="37"/>
      <c r="I98" s="34"/>
      <c r="J98" s="427">
        <f t="shared" si="8"/>
        <v>0</v>
      </c>
      <c r="K98" s="17"/>
      <c r="L98" s="143"/>
      <c r="M98" s="34"/>
      <c r="N98" s="37"/>
      <c r="O98" s="37"/>
      <c r="P98" s="34"/>
      <c r="Q98" s="37"/>
      <c r="R98" s="37"/>
      <c r="S98" s="171">
        <f t="shared" si="9"/>
        <v>0</v>
      </c>
      <c r="T98" s="37"/>
      <c r="U98" s="37"/>
      <c r="V98" s="205">
        <f t="shared" si="10"/>
        <v>0</v>
      </c>
      <c r="W98" s="143"/>
      <c r="X98" s="37"/>
      <c r="Y98" s="37"/>
      <c r="Z98" s="352">
        <f t="shared" si="11"/>
        <v>0</v>
      </c>
      <c r="AA98" s="195"/>
      <c r="AB98" s="37"/>
      <c r="AC98" s="37"/>
      <c r="AD98" s="172">
        <f t="shared" si="12"/>
        <v>0</v>
      </c>
      <c r="AE98" s="195"/>
      <c r="AF98" s="195"/>
      <c r="AG98" s="37"/>
      <c r="AH98" s="195"/>
      <c r="AI98" s="405">
        <f t="shared" si="13"/>
        <v>0</v>
      </c>
      <c r="AJ98" s="195"/>
      <c r="AK98" s="195"/>
      <c r="AL98" s="37"/>
      <c r="AM98" s="195"/>
      <c r="AN98" s="173">
        <f t="shared" si="14"/>
        <v>0</v>
      </c>
      <c r="AO98" s="176">
        <f t="shared" si="15"/>
        <v>0</v>
      </c>
    </row>
    <row r="99" spans="1:41" x14ac:dyDescent="0.3">
      <c r="A99" s="109">
        <v>83</v>
      </c>
      <c r="B99" s="122" t="s">
        <v>200</v>
      </c>
      <c r="C99" s="123" t="s">
        <v>12</v>
      </c>
      <c r="D99" s="34"/>
      <c r="E99" s="17"/>
      <c r="F99" s="143"/>
      <c r="G99" s="34"/>
      <c r="H99" s="37"/>
      <c r="I99" s="34"/>
      <c r="J99" s="427">
        <f t="shared" si="8"/>
        <v>0</v>
      </c>
      <c r="K99" s="17"/>
      <c r="L99" s="143"/>
      <c r="M99" s="34"/>
      <c r="N99" s="37"/>
      <c r="O99" s="37"/>
      <c r="P99" s="34"/>
      <c r="Q99" s="37"/>
      <c r="R99" s="37"/>
      <c r="S99" s="171">
        <f t="shared" si="9"/>
        <v>0</v>
      </c>
      <c r="T99" s="37"/>
      <c r="U99" s="37"/>
      <c r="V99" s="205">
        <f t="shared" si="10"/>
        <v>0</v>
      </c>
      <c r="W99" s="143"/>
      <c r="X99" s="37"/>
      <c r="Y99" s="37"/>
      <c r="Z99" s="352">
        <f t="shared" si="11"/>
        <v>0</v>
      </c>
      <c r="AA99" s="195"/>
      <c r="AB99" s="37"/>
      <c r="AC99" s="37"/>
      <c r="AD99" s="172">
        <f t="shared" si="12"/>
        <v>0</v>
      </c>
      <c r="AE99" s="195"/>
      <c r="AF99" s="195"/>
      <c r="AG99" s="37"/>
      <c r="AH99" s="195"/>
      <c r="AI99" s="405">
        <f t="shared" si="13"/>
        <v>0</v>
      </c>
      <c r="AJ99" s="195"/>
      <c r="AK99" s="195"/>
      <c r="AL99" s="37"/>
      <c r="AM99" s="195"/>
      <c r="AN99" s="173">
        <f t="shared" si="14"/>
        <v>0</v>
      </c>
      <c r="AO99" s="176">
        <f t="shared" si="15"/>
        <v>0</v>
      </c>
    </row>
    <row r="100" spans="1:41" x14ac:dyDescent="0.3">
      <c r="A100" s="121">
        <v>84</v>
      </c>
      <c r="B100" s="122" t="s">
        <v>178</v>
      </c>
      <c r="C100" s="123" t="s">
        <v>12</v>
      </c>
      <c r="D100" s="34"/>
      <c r="E100" s="17"/>
      <c r="F100" s="143"/>
      <c r="G100" s="34"/>
      <c r="H100" s="37"/>
      <c r="I100" s="34"/>
      <c r="J100" s="427">
        <f t="shared" si="8"/>
        <v>0</v>
      </c>
      <c r="K100" s="17"/>
      <c r="L100" s="143"/>
      <c r="M100" s="34"/>
      <c r="N100" s="37"/>
      <c r="O100" s="37"/>
      <c r="P100" s="34"/>
      <c r="Q100" s="37"/>
      <c r="R100" s="37"/>
      <c r="S100" s="171">
        <f t="shared" si="9"/>
        <v>0</v>
      </c>
      <c r="T100" s="37"/>
      <c r="U100" s="37"/>
      <c r="V100" s="205">
        <f t="shared" si="10"/>
        <v>0</v>
      </c>
      <c r="W100" s="143"/>
      <c r="X100" s="37"/>
      <c r="Y100" s="37"/>
      <c r="Z100" s="352">
        <f t="shared" si="11"/>
        <v>0</v>
      </c>
      <c r="AA100" s="195"/>
      <c r="AB100" s="37"/>
      <c r="AC100" s="37"/>
      <c r="AD100" s="172">
        <f t="shared" si="12"/>
        <v>0</v>
      </c>
      <c r="AE100" s="195"/>
      <c r="AF100" s="195"/>
      <c r="AG100" s="37"/>
      <c r="AH100" s="195"/>
      <c r="AI100" s="405">
        <f t="shared" si="13"/>
        <v>0</v>
      </c>
      <c r="AJ100" s="195"/>
      <c r="AK100" s="195"/>
      <c r="AL100" s="37"/>
      <c r="AM100" s="195"/>
      <c r="AN100" s="173">
        <f t="shared" si="14"/>
        <v>0</v>
      </c>
      <c r="AO100" s="176">
        <f t="shared" si="15"/>
        <v>0</v>
      </c>
    </row>
    <row r="101" spans="1:41" x14ac:dyDescent="0.3">
      <c r="A101" s="109">
        <v>85</v>
      </c>
      <c r="B101" s="122" t="s">
        <v>198</v>
      </c>
      <c r="C101" s="123" t="s">
        <v>12</v>
      </c>
      <c r="D101" s="34"/>
      <c r="E101" s="17"/>
      <c r="F101" s="143"/>
      <c r="G101" s="34"/>
      <c r="H101" s="37"/>
      <c r="I101" s="34"/>
      <c r="J101" s="427">
        <f t="shared" si="8"/>
        <v>0</v>
      </c>
      <c r="K101" s="17"/>
      <c r="L101" s="143"/>
      <c r="M101" s="34"/>
      <c r="N101" s="37"/>
      <c r="O101" s="37"/>
      <c r="P101" s="34"/>
      <c r="Q101" s="37"/>
      <c r="R101" s="37"/>
      <c r="S101" s="171">
        <f t="shared" si="9"/>
        <v>0</v>
      </c>
      <c r="T101" s="37"/>
      <c r="U101" s="37"/>
      <c r="V101" s="205">
        <f t="shared" si="10"/>
        <v>0</v>
      </c>
      <c r="W101" s="143"/>
      <c r="X101" s="37"/>
      <c r="Y101" s="37"/>
      <c r="Z101" s="352">
        <f t="shared" si="11"/>
        <v>0</v>
      </c>
      <c r="AA101" s="195"/>
      <c r="AB101" s="37"/>
      <c r="AC101" s="37"/>
      <c r="AD101" s="172">
        <f t="shared" si="12"/>
        <v>0</v>
      </c>
      <c r="AE101" s="195"/>
      <c r="AF101" s="195"/>
      <c r="AG101" s="37"/>
      <c r="AH101" s="195"/>
      <c r="AI101" s="405">
        <f t="shared" si="13"/>
        <v>0</v>
      </c>
      <c r="AJ101" s="195"/>
      <c r="AK101" s="195"/>
      <c r="AL101" s="37"/>
      <c r="AM101" s="195"/>
      <c r="AN101" s="173">
        <f t="shared" si="14"/>
        <v>0</v>
      </c>
      <c r="AO101" s="176">
        <f t="shared" si="15"/>
        <v>0</v>
      </c>
    </row>
    <row r="102" spans="1:41" x14ac:dyDescent="0.3">
      <c r="A102" s="121">
        <v>86</v>
      </c>
      <c r="B102" s="112" t="s">
        <v>201</v>
      </c>
      <c r="C102" s="38" t="s">
        <v>82</v>
      </c>
      <c r="D102" s="34"/>
      <c r="E102" s="17"/>
      <c r="F102" s="143"/>
      <c r="G102" s="34"/>
      <c r="H102" s="37"/>
      <c r="I102" s="34"/>
      <c r="J102" s="427">
        <f t="shared" si="8"/>
        <v>0</v>
      </c>
      <c r="K102" s="17"/>
      <c r="L102" s="143"/>
      <c r="M102" s="34"/>
      <c r="N102" s="37"/>
      <c r="O102" s="37"/>
      <c r="P102" s="34"/>
      <c r="Q102" s="37"/>
      <c r="R102" s="37"/>
      <c r="S102" s="171">
        <f t="shared" si="9"/>
        <v>0</v>
      </c>
      <c r="T102" s="42"/>
      <c r="U102" s="37"/>
      <c r="V102" s="205">
        <f t="shared" si="10"/>
        <v>0</v>
      </c>
      <c r="W102" s="143"/>
      <c r="X102" s="37"/>
      <c r="Y102" s="37"/>
      <c r="Z102" s="352">
        <f t="shared" si="11"/>
        <v>0</v>
      </c>
      <c r="AA102" s="195"/>
      <c r="AB102" s="37"/>
      <c r="AC102" s="37"/>
      <c r="AD102" s="172">
        <f t="shared" si="12"/>
        <v>0</v>
      </c>
      <c r="AE102" s="195"/>
      <c r="AF102" s="334"/>
      <c r="AG102" s="37"/>
      <c r="AH102" s="195"/>
      <c r="AI102" s="405">
        <f t="shared" si="13"/>
        <v>0</v>
      </c>
      <c r="AJ102" s="195"/>
      <c r="AK102" s="334"/>
      <c r="AL102" s="37"/>
      <c r="AM102" s="195"/>
      <c r="AN102" s="173">
        <f t="shared" si="14"/>
        <v>0</v>
      </c>
      <c r="AO102" s="176">
        <f t="shared" si="15"/>
        <v>0</v>
      </c>
    </row>
    <row r="103" spans="1:41" x14ac:dyDescent="0.3">
      <c r="A103" s="33"/>
      <c r="B103" s="316" t="s">
        <v>83</v>
      </c>
      <c r="C103" s="39"/>
      <c r="D103" s="31"/>
      <c r="E103" s="12"/>
      <c r="F103" s="145"/>
      <c r="G103" s="32"/>
      <c r="H103" s="146"/>
      <c r="I103" s="32"/>
      <c r="J103" s="427">
        <f t="shared" si="8"/>
        <v>0</v>
      </c>
      <c r="K103" s="12"/>
      <c r="L103" s="145"/>
      <c r="M103" s="32"/>
      <c r="N103" s="146"/>
      <c r="O103" s="146"/>
      <c r="P103" s="32"/>
      <c r="Q103" s="37"/>
      <c r="R103" s="37"/>
      <c r="S103" s="171">
        <f t="shared" si="9"/>
        <v>0</v>
      </c>
      <c r="T103" s="146"/>
      <c r="U103" s="146"/>
      <c r="V103" s="205">
        <f t="shared" si="10"/>
        <v>0</v>
      </c>
      <c r="W103" s="184"/>
      <c r="X103" s="146"/>
      <c r="Y103" s="146"/>
      <c r="Z103" s="352">
        <f t="shared" si="11"/>
        <v>0</v>
      </c>
      <c r="AA103" s="196"/>
      <c r="AB103" s="146"/>
      <c r="AC103" s="146"/>
      <c r="AD103" s="172">
        <f t="shared" si="12"/>
        <v>0</v>
      </c>
      <c r="AE103" s="196"/>
      <c r="AF103" s="196"/>
      <c r="AG103" s="146"/>
      <c r="AH103" s="196"/>
      <c r="AI103" s="405">
        <f t="shared" si="13"/>
        <v>0</v>
      </c>
      <c r="AJ103" s="196"/>
      <c r="AK103" s="196"/>
      <c r="AL103" s="146"/>
      <c r="AM103" s="196"/>
      <c r="AN103" s="173">
        <f t="shared" si="14"/>
        <v>0</v>
      </c>
      <c r="AO103" s="176">
        <f t="shared" si="15"/>
        <v>0</v>
      </c>
    </row>
    <row r="104" spans="1:41" x14ac:dyDescent="0.3">
      <c r="A104" s="109">
        <v>87</v>
      </c>
      <c r="B104" s="110" t="s">
        <v>84</v>
      </c>
      <c r="C104" s="123" t="s">
        <v>12</v>
      </c>
      <c r="D104" s="34"/>
      <c r="E104" s="17"/>
      <c r="F104" s="143"/>
      <c r="G104" s="34"/>
      <c r="H104" s="37"/>
      <c r="I104" s="34"/>
      <c r="J104" s="427">
        <f t="shared" si="8"/>
        <v>0</v>
      </c>
      <c r="K104" s="17"/>
      <c r="L104" s="143"/>
      <c r="M104" s="34"/>
      <c r="N104" s="37"/>
      <c r="O104" s="37"/>
      <c r="P104" s="34"/>
      <c r="Q104" s="37"/>
      <c r="R104" s="37"/>
      <c r="S104" s="171">
        <f t="shared" si="9"/>
        <v>0</v>
      </c>
      <c r="T104" s="37"/>
      <c r="U104" s="37"/>
      <c r="V104" s="205">
        <f t="shared" si="10"/>
        <v>0</v>
      </c>
      <c r="W104" s="143"/>
      <c r="X104" s="37"/>
      <c r="Y104" s="37"/>
      <c r="Z104" s="352">
        <f t="shared" si="11"/>
        <v>0</v>
      </c>
      <c r="AA104" s="395">
        <v>9.6000000000000002E-4</v>
      </c>
      <c r="AB104" s="37"/>
      <c r="AC104" s="37"/>
      <c r="AD104" s="172">
        <f t="shared" si="12"/>
        <v>9.6000000000000002E-4</v>
      </c>
      <c r="AE104" s="395">
        <v>9.6000000000000002E-4</v>
      </c>
      <c r="AF104" s="195"/>
      <c r="AG104" s="37"/>
      <c r="AH104" s="195"/>
      <c r="AI104" s="405">
        <f t="shared" si="13"/>
        <v>9.6000000000000002E-4</v>
      </c>
      <c r="AJ104" s="395">
        <v>9.6000000000000002E-4</v>
      </c>
      <c r="AK104" s="195"/>
      <c r="AL104" s="37"/>
      <c r="AM104" s="195"/>
      <c r="AN104" s="173">
        <f t="shared" si="14"/>
        <v>0</v>
      </c>
      <c r="AO104" s="176">
        <f t="shared" si="15"/>
        <v>1.92E-3</v>
      </c>
    </row>
    <row r="105" spans="1:41" x14ac:dyDescent="0.3">
      <c r="A105" s="33"/>
      <c r="B105" s="258">
        <v>4.8000000000000001E-2</v>
      </c>
      <c r="C105" s="38" t="s">
        <v>82</v>
      </c>
      <c r="D105" s="45"/>
      <c r="E105" s="45"/>
      <c r="F105" s="148"/>
      <c r="G105" s="45"/>
      <c r="H105" s="148"/>
      <c r="I105" s="45"/>
      <c r="J105" s="427">
        <f t="shared" si="8"/>
        <v>0</v>
      </c>
      <c r="K105" s="45"/>
      <c r="L105" s="148"/>
      <c r="M105" s="45"/>
      <c r="N105" s="148"/>
      <c r="O105" s="148"/>
      <c r="P105" s="45"/>
      <c r="Q105" s="37"/>
      <c r="R105" s="37"/>
      <c r="S105" s="171">
        <f t="shared" si="9"/>
        <v>0</v>
      </c>
      <c r="T105" s="149"/>
      <c r="U105" s="148"/>
      <c r="V105" s="205">
        <f t="shared" si="10"/>
        <v>0</v>
      </c>
      <c r="W105" s="96"/>
      <c r="X105" s="148"/>
      <c r="Y105" s="149"/>
      <c r="Z105" s="352">
        <f t="shared" si="11"/>
        <v>0</v>
      </c>
      <c r="AA105" s="197"/>
      <c r="AB105" s="148"/>
      <c r="AC105" s="149"/>
      <c r="AD105" s="172">
        <f t="shared" si="12"/>
        <v>0</v>
      </c>
      <c r="AE105" s="197"/>
      <c r="AF105" s="197"/>
      <c r="AG105" s="148"/>
      <c r="AH105" s="197"/>
      <c r="AI105" s="405">
        <f t="shared" si="13"/>
        <v>0</v>
      </c>
      <c r="AJ105" s="197"/>
      <c r="AK105" s="197"/>
      <c r="AL105" s="148"/>
      <c r="AM105" s="197"/>
      <c r="AN105" s="173">
        <f t="shared" si="14"/>
        <v>0</v>
      </c>
      <c r="AO105" s="176">
        <f t="shared" si="15"/>
        <v>0</v>
      </c>
    </row>
    <row r="106" spans="1:41" x14ac:dyDescent="0.3">
      <c r="A106" s="44"/>
      <c r="B106" s="256" t="s">
        <v>204</v>
      </c>
      <c r="C106" s="34"/>
      <c r="D106" s="34"/>
      <c r="E106" s="34"/>
      <c r="F106" s="37"/>
      <c r="G106" s="34"/>
      <c r="H106" s="37"/>
      <c r="I106" s="48"/>
      <c r="J106" s="427">
        <f t="shared" si="8"/>
        <v>0</v>
      </c>
      <c r="K106" s="34"/>
      <c r="L106" s="37"/>
      <c r="M106" s="34"/>
      <c r="N106" s="37"/>
      <c r="O106" s="37"/>
      <c r="P106" s="48"/>
      <c r="Q106" s="37"/>
      <c r="R106" s="37"/>
      <c r="S106" s="171">
        <f t="shared" si="9"/>
        <v>0</v>
      </c>
      <c r="T106" s="147"/>
      <c r="U106" s="37"/>
      <c r="V106" s="205">
        <f t="shared" si="10"/>
        <v>0</v>
      </c>
      <c r="W106" s="82"/>
      <c r="X106" s="37"/>
      <c r="Y106" s="147"/>
      <c r="Z106" s="352">
        <f t="shared" si="11"/>
        <v>0</v>
      </c>
      <c r="AA106" s="195"/>
      <c r="AB106" s="34"/>
      <c r="AC106" s="147"/>
      <c r="AD106" s="172">
        <f t="shared" si="12"/>
        <v>0</v>
      </c>
      <c r="AE106" s="195"/>
      <c r="AF106" s="195"/>
      <c r="AG106" s="37"/>
      <c r="AH106" s="382"/>
      <c r="AI106" s="405">
        <f t="shared" si="13"/>
        <v>0</v>
      </c>
      <c r="AJ106" s="195"/>
      <c r="AK106" s="195"/>
      <c r="AL106" s="37"/>
      <c r="AM106" s="382"/>
      <c r="AN106" s="173">
        <f t="shared" si="14"/>
        <v>0</v>
      </c>
      <c r="AO106" s="176">
        <f t="shared" si="15"/>
        <v>0</v>
      </c>
    </row>
    <row r="107" spans="1:41" x14ac:dyDescent="0.3">
      <c r="A107" s="109">
        <v>88</v>
      </c>
      <c r="B107" s="112" t="s">
        <v>71</v>
      </c>
      <c r="C107" s="113" t="s">
        <v>12</v>
      </c>
      <c r="D107" s="34"/>
      <c r="E107" s="17"/>
      <c r="F107" s="143"/>
      <c r="G107" s="34"/>
      <c r="H107" s="37"/>
      <c r="I107" s="34"/>
      <c r="J107" s="427">
        <f t="shared" si="8"/>
        <v>0</v>
      </c>
      <c r="K107" s="17"/>
      <c r="L107" s="143"/>
      <c r="M107" s="34"/>
      <c r="N107" s="37"/>
      <c r="O107" s="37"/>
      <c r="P107" s="34"/>
      <c r="Q107" s="37"/>
      <c r="R107" s="37"/>
      <c r="S107" s="171">
        <f t="shared" si="9"/>
        <v>0</v>
      </c>
      <c r="T107" s="37"/>
      <c r="U107" s="37"/>
      <c r="V107" s="205">
        <f t="shared" si="10"/>
        <v>0</v>
      </c>
      <c r="W107" s="17"/>
      <c r="X107" s="37"/>
      <c r="Y107" s="37"/>
      <c r="Z107" s="352">
        <f t="shared" si="11"/>
        <v>0</v>
      </c>
      <c r="AA107" s="195"/>
      <c r="AB107" s="34"/>
      <c r="AC107" s="37"/>
      <c r="AD107" s="172">
        <f t="shared" si="12"/>
        <v>0</v>
      </c>
      <c r="AE107" s="195"/>
      <c r="AF107" s="195"/>
      <c r="AG107" s="37"/>
      <c r="AH107" s="195"/>
      <c r="AI107" s="405">
        <f t="shared" si="13"/>
        <v>0</v>
      </c>
      <c r="AJ107" s="195"/>
      <c r="AK107" s="195"/>
      <c r="AL107" s="37"/>
      <c r="AM107" s="195"/>
      <c r="AN107" s="173">
        <f t="shared" si="14"/>
        <v>0</v>
      </c>
      <c r="AO107" s="176">
        <f t="shared" si="15"/>
        <v>0</v>
      </c>
    </row>
    <row r="108" spans="1:41" x14ac:dyDescent="0.3">
      <c r="A108" s="109">
        <v>89</v>
      </c>
      <c r="B108" s="119" t="s">
        <v>103</v>
      </c>
      <c r="C108" s="118" t="s">
        <v>12</v>
      </c>
      <c r="D108" s="34"/>
      <c r="E108" s="17"/>
      <c r="F108" s="143"/>
      <c r="G108" s="34"/>
      <c r="H108" s="37"/>
      <c r="I108" s="34"/>
      <c r="J108" s="427">
        <f t="shared" si="8"/>
        <v>0</v>
      </c>
      <c r="K108" s="17"/>
      <c r="L108" s="143"/>
      <c r="M108" s="34"/>
      <c r="N108" s="37"/>
      <c r="O108" s="37"/>
      <c r="P108" s="34"/>
      <c r="Q108" s="37"/>
      <c r="R108" s="37"/>
      <c r="S108" s="171">
        <f t="shared" si="9"/>
        <v>0</v>
      </c>
      <c r="T108" s="37"/>
      <c r="U108" s="37"/>
      <c r="V108" s="205">
        <f t="shared" si="10"/>
        <v>0</v>
      </c>
      <c r="W108" s="17"/>
      <c r="X108" s="37"/>
      <c r="Y108" s="37"/>
      <c r="Z108" s="352">
        <f t="shared" si="11"/>
        <v>0</v>
      </c>
      <c r="AA108" s="195"/>
      <c r="AB108" s="34"/>
      <c r="AC108" s="37"/>
      <c r="AD108" s="172">
        <f t="shared" si="12"/>
        <v>0</v>
      </c>
      <c r="AE108" s="195"/>
      <c r="AF108" s="195"/>
      <c r="AG108" s="37"/>
      <c r="AH108" s="195"/>
      <c r="AI108" s="405">
        <f t="shared" si="13"/>
        <v>0</v>
      </c>
      <c r="AJ108" s="195"/>
      <c r="AK108" s="195"/>
      <c r="AL108" s="37"/>
      <c r="AM108" s="195"/>
      <c r="AN108" s="173">
        <f t="shared" si="14"/>
        <v>0</v>
      </c>
      <c r="AO108" s="176">
        <f t="shared" si="15"/>
        <v>0</v>
      </c>
    </row>
    <row r="109" spans="1:41" x14ac:dyDescent="0.3">
      <c r="A109" s="109">
        <v>90</v>
      </c>
      <c r="B109" s="119" t="s">
        <v>80</v>
      </c>
      <c r="C109" s="118" t="s">
        <v>12</v>
      </c>
      <c r="D109" s="34"/>
      <c r="E109" s="17"/>
      <c r="F109" s="143"/>
      <c r="G109" s="34"/>
      <c r="H109" s="37"/>
      <c r="I109" s="34"/>
      <c r="J109" s="427">
        <f t="shared" si="8"/>
        <v>0</v>
      </c>
      <c r="K109" s="17"/>
      <c r="L109" s="143"/>
      <c r="M109" s="34"/>
      <c r="N109" s="37"/>
      <c r="O109" s="37"/>
      <c r="P109" s="34"/>
      <c r="Q109" s="37"/>
      <c r="R109" s="37"/>
      <c r="S109" s="171">
        <f t="shared" si="9"/>
        <v>0</v>
      </c>
      <c r="T109" s="37"/>
      <c r="U109" s="37"/>
      <c r="V109" s="205">
        <f t="shared" si="10"/>
        <v>0</v>
      </c>
      <c r="W109" s="17"/>
      <c r="X109" s="37"/>
      <c r="Y109" s="37"/>
      <c r="Z109" s="352">
        <f t="shared" si="11"/>
        <v>0</v>
      </c>
      <c r="AA109" s="195"/>
      <c r="AB109" s="34"/>
      <c r="AC109" s="37"/>
      <c r="AD109" s="172">
        <f t="shared" si="12"/>
        <v>0</v>
      </c>
      <c r="AE109" s="195"/>
      <c r="AF109" s="195"/>
      <c r="AG109" s="37"/>
      <c r="AH109" s="195"/>
      <c r="AI109" s="405">
        <f t="shared" si="13"/>
        <v>0</v>
      </c>
      <c r="AJ109" s="195"/>
      <c r="AK109" s="195"/>
      <c r="AL109" s="37"/>
      <c r="AM109" s="195"/>
      <c r="AN109" s="173">
        <f t="shared" si="14"/>
        <v>0</v>
      </c>
      <c r="AO109" s="176">
        <f t="shared" si="15"/>
        <v>0</v>
      </c>
    </row>
    <row r="110" spans="1:41" x14ac:dyDescent="0.3">
      <c r="A110" s="109">
        <v>91</v>
      </c>
      <c r="B110" s="110" t="s">
        <v>104</v>
      </c>
      <c r="C110" s="118" t="s">
        <v>12</v>
      </c>
      <c r="D110" s="34"/>
      <c r="E110" s="17"/>
      <c r="F110" s="143"/>
      <c r="G110" s="34"/>
      <c r="H110" s="37"/>
      <c r="I110" s="34"/>
      <c r="J110" s="427">
        <f t="shared" si="8"/>
        <v>0</v>
      </c>
      <c r="K110" s="17"/>
      <c r="L110" s="143"/>
      <c r="M110" s="34"/>
      <c r="N110" s="37"/>
      <c r="O110" s="37"/>
      <c r="P110" s="34"/>
      <c r="Q110" s="37"/>
      <c r="R110" s="37"/>
      <c r="S110" s="171">
        <f t="shared" si="9"/>
        <v>0</v>
      </c>
      <c r="T110" s="37"/>
      <c r="U110" s="37"/>
      <c r="V110" s="205">
        <f t="shared" si="10"/>
        <v>0</v>
      </c>
      <c r="W110" s="17"/>
      <c r="X110" s="37"/>
      <c r="Y110" s="37"/>
      <c r="Z110" s="352">
        <f t="shared" si="11"/>
        <v>0</v>
      </c>
      <c r="AA110" s="195"/>
      <c r="AB110" s="34"/>
      <c r="AC110" s="37"/>
      <c r="AD110" s="172">
        <f t="shared" si="12"/>
        <v>0</v>
      </c>
      <c r="AE110" s="195"/>
      <c r="AF110" s="195"/>
      <c r="AG110" s="37"/>
      <c r="AH110" s="195"/>
      <c r="AI110" s="405">
        <f t="shared" si="13"/>
        <v>0</v>
      </c>
      <c r="AJ110" s="195"/>
      <c r="AK110" s="195"/>
      <c r="AL110" s="37"/>
      <c r="AM110" s="195"/>
      <c r="AN110" s="173">
        <f t="shared" si="14"/>
        <v>0</v>
      </c>
      <c r="AO110" s="176">
        <f t="shared" si="15"/>
        <v>0</v>
      </c>
    </row>
    <row r="111" spans="1:41" x14ac:dyDescent="0.3">
      <c r="A111" s="109">
        <v>92</v>
      </c>
      <c r="B111" s="110" t="s">
        <v>105</v>
      </c>
      <c r="C111" s="118" t="s">
        <v>12</v>
      </c>
      <c r="D111" s="34"/>
      <c r="E111" s="17"/>
      <c r="F111" s="143"/>
      <c r="G111" s="34"/>
      <c r="H111" s="37"/>
      <c r="I111" s="34"/>
      <c r="J111" s="427">
        <f t="shared" si="8"/>
        <v>0</v>
      </c>
      <c r="K111" s="17"/>
      <c r="L111" s="143"/>
      <c r="M111" s="34"/>
      <c r="N111" s="37"/>
      <c r="O111" s="37"/>
      <c r="P111" s="34"/>
      <c r="Q111" s="37"/>
      <c r="R111" s="37"/>
      <c r="S111" s="171">
        <f t="shared" si="9"/>
        <v>0</v>
      </c>
      <c r="T111" s="37"/>
      <c r="U111" s="37"/>
      <c r="V111" s="205">
        <f t="shared" si="10"/>
        <v>0</v>
      </c>
      <c r="W111" s="17"/>
      <c r="X111" s="37"/>
      <c r="Y111" s="37"/>
      <c r="Z111" s="352">
        <f t="shared" si="11"/>
        <v>0</v>
      </c>
      <c r="AA111" s="195"/>
      <c r="AB111" s="34"/>
      <c r="AC111" s="37"/>
      <c r="AD111" s="172">
        <f t="shared" si="12"/>
        <v>0</v>
      </c>
      <c r="AE111" s="195"/>
      <c r="AF111" s="195"/>
      <c r="AG111" s="37"/>
      <c r="AH111" s="195"/>
      <c r="AI111" s="405">
        <f t="shared" si="13"/>
        <v>0</v>
      </c>
      <c r="AJ111" s="195"/>
      <c r="AK111" s="195"/>
      <c r="AL111" s="37"/>
      <c r="AM111" s="195"/>
      <c r="AN111" s="173">
        <f t="shared" si="14"/>
        <v>0</v>
      </c>
      <c r="AO111" s="176">
        <f t="shared" si="15"/>
        <v>0</v>
      </c>
    </row>
    <row r="112" spans="1:41" x14ac:dyDescent="0.3">
      <c r="A112" s="109">
        <v>93</v>
      </c>
      <c r="B112" s="119" t="s">
        <v>109</v>
      </c>
      <c r="C112" s="118" t="s">
        <v>12</v>
      </c>
      <c r="D112" s="34"/>
      <c r="E112" s="17"/>
      <c r="F112" s="143"/>
      <c r="G112" s="34"/>
      <c r="H112" s="37"/>
      <c r="I112" s="34"/>
      <c r="J112" s="427">
        <f t="shared" si="8"/>
        <v>0</v>
      </c>
      <c r="K112" s="17"/>
      <c r="L112" s="143"/>
      <c r="M112" s="34"/>
      <c r="N112" s="37"/>
      <c r="O112" s="37"/>
      <c r="P112" s="34"/>
      <c r="Q112" s="37"/>
      <c r="R112" s="37"/>
      <c r="S112" s="171">
        <f t="shared" si="9"/>
        <v>0</v>
      </c>
      <c r="T112" s="37"/>
      <c r="U112" s="37"/>
      <c r="V112" s="205">
        <f t="shared" si="10"/>
        <v>0</v>
      </c>
      <c r="W112" s="17"/>
      <c r="X112" s="37"/>
      <c r="Y112" s="37"/>
      <c r="Z112" s="352">
        <f t="shared" si="11"/>
        <v>0</v>
      </c>
      <c r="AA112" s="195"/>
      <c r="AB112" s="34"/>
      <c r="AC112" s="37"/>
      <c r="AD112" s="172">
        <f t="shared" si="12"/>
        <v>0</v>
      </c>
      <c r="AE112" s="195"/>
      <c r="AF112" s="195"/>
      <c r="AG112" s="37"/>
      <c r="AH112" s="195"/>
      <c r="AI112" s="405">
        <f t="shared" si="13"/>
        <v>0</v>
      </c>
      <c r="AJ112" s="195"/>
      <c r="AK112" s="195"/>
      <c r="AL112" s="37"/>
      <c r="AM112" s="195"/>
      <c r="AN112" s="173">
        <f t="shared" si="14"/>
        <v>0</v>
      </c>
      <c r="AO112" s="176">
        <f t="shared" si="15"/>
        <v>0</v>
      </c>
    </row>
    <row r="113" spans="1:41" x14ac:dyDescent="0.3">
      <c r="A113" s="109">
        <v>94</v>
      </c>
      <c r="B113" s="119" t="s">
        <v>79</v>
      </c>
      <c r="C113" s="118" t="s">
        <v>12</v>
      </c>
      <c r="D113" s="34"/>
      <c r="E113" s="17"/>
      <c r="F113" s="143"/>
      <c r="G113" s="34"/>
      <c r="H113" s="37"/>
      <c r="I113" s="34"/>
      <c r="J113" s="427">
        <f t="shared" si="8"/>
        <v>0</v>
      </c>
      <c r="K113" s="17"/>
      <c r="L113" s="143"/>
      <c r="M113" s="34"/>
      <c r="N113" s="37"/>
      <c r="O113" s="37"/>
      <c r="P113" s="34"/>
      <c r="Q113" s="37"/>
      <c r="R113" s="37"/>
      <c r="S113" s="171">
        <f t="shared" si="9"/>
        <v>0</v>
      </c>
      <c r="T113" s="37"/>
      <c r="U113" s="37"/>
      <c r="V113" s="205">
        <f t="shared" si="10"/>
        <v>0</v>
      </c>
      <c r="W113" s="17"/>
      <c r="X113" s="37"/>
      <c r="Y113" s="37"/>
      <c r="Z113" s="352">
        <f t="shared" si="11"/>
        <v>0</v>
      </c>
      <c r="AA113" s="195"/>
      <c r="AB113" s="34"/>
      <c r="AC113" s="37"/>
      <c r="AD113" s="172">
        <f t="shared" si="12"/>
        <v>0</v>
      </c>
      <c r="AE113" s="195"/>
      <c r="AF113" s="195"/>
      <c r="AG113" s="37"/>
      <c r="AH113" s="195"/>
      <c r="AI113" s="405">
        <f t="shared" si="13"/>
        <v>0</v>
      </c>
      <c r="AJ113" s="195"/>
      <c r="AK113" s="195"/>
      <c r="AL113" s="37"/>
      <c r="AM113" s="195"/>
      <c r="AN113" s="173">
        <f t="shared" si="14"/>
        <v>0</v>
      </c>
      <c r="AO113" s="176">
        <f t="shared" si="15"/>
        <v>0</v>
      </c>
    </row>
    <row r="114" spans="1:41" x14ac:dyDescent="0.3">
      <c r="A114" s="109"/>
      <c r="B114" s="314" t="s">
        <v>61</v>
      </c>
      <c r="C114" s="104"/>
      <c r="D114" s="37"/>
      <c r="E114" s="143"/>
      <c r="F114" s="143"/>
      <c r="G114" s="37"/>
      <c r="H114" s="37"/>
      <c r="I114" s="37"/>
      <c r="J114" s="427">
        <f t="shared" si="8"/>
        <v>0</v>
      </c>
      <c r="K114" s="143"/>
      <c r="L114" s="143"/>
      <c r="M114" s="37"/>
      <c r="N114" s="37"/>
      <c r="O114" s="37"/>
      <c r="P114" s="37"/>
      <c r="Q114" s="37"/>
      <c r="R114" s="37"/>
      <c r="S114" s="171">
        <f t="shared" si="9"/>
        <v>0</v>
      </c>
      <c r="T114" s="37"/>
      <c r="U114" s="37"/>
      <c r="V114" s="205">
        <f t="shared" si="10"/>
        <v>0</v>
      </c>
      <c r="W114" s="143"/>
      <c r="X114" s="37"/>
      <c r="Y114" s="37"/>
      <c r="Z114" s="352">
        <f t="shared" si="11"/>
        <v>0</v>
      </c>
      <c r="AA114" s="195"/>
      <c r="AB114" s="37"/>
      <c r="AC114" s="37"/>
      <c r="AD114" s="172">
        <f t="shared" si="12"/>
        <v>0</v>
      </c>
      <c r="AE114" s="195"/>
      <c r="AF114" s="195"/>
      <c r="AG114" s="37"/>
      <c r="AH114" s="195"/>
      <c r="AI114" s="405">
        <f t="shared" si="13"/>
        <v>0</v>
      </c>
      <c r="AJ114" s="195"/>
      <c r="AK114" s="195"/>
      <c r="AL114" s="37"/>
      <c r="AM114" s="195"/>
      <c r="AN114" s="173">
        <f t="shared" si="14"/>
        <v>0</v>
      </c>
      <c r="AO114" s="176">
        <f t="shared" si="15"/>
        <v>0</v>
      </c>
    </row>
    <row r="115" spans="1:41" x14ac:dyDescent="0.3">
      <c r="A115" s="109">
        <v>95</v>
      </c>
      <c r="B115" s="110" t="s">
        <v>1</v>
      </c>
      <c r="C115" s="111" t="s">
        <v>12</v>
      </c>
      <c r="D115" s="37"/>
      <c r="E115" s="143"/>
      <c r="F115" s="143"/>
      <c r="G115" s="37"/>
      <c r="H115" s="37"/>
      <c r="I115" s="37"/>
      <c r="J115" s="427">
        <f t="shared" si="8"/>
        <v>0</v>
      </c>
      <c r="K115" s="143"/>
      <c r="L115" s="143"/>
      <c r="M115" s="37"/>
      <c r="N115" s="37"/>
      <c r="O115" s="37"/>
      <c r="P115" s="37"/>
      <c r="Q115" s="37"/>
      <c r="R115" s="37"/>
      <c r="S115" s="171">
        <f t="shared" si="9"/>
        <v>0</v>
      </c>
      <c r="T115" s="37"/>
      <c r="U115" s="37"/>
      <c r="V115" s="205">
        <f t="shared" si="10"/>
        <v>0</v>
      </c>
      <c r="W115" s="143"/>
      <c r="X115" s="37"/>
      <c r="Y115" s="37"/>
      <c r="Z115" s="352">
        <f t="shared" si="11"/>
        <v>0</v>
      </c>
      <c r="AA115" s="195"/>
      <c r="AB115" s="37"/>
      <c r="AC115" s="37"/>
      <c r="AD115" s="172">
        <f t="shared" si="12"/>
        <v>0</v>
      </c>
      <c r="AE115" s="195"/>
      <c r="AF115" s="195"/>
      <c r="AG115" s="37"/>
      <c r="AH115" s="195"/>
      <c r="AI115" s="405">
        <f t="shared" si="13"/>
        <v>0</v>
      </c>
      <c r="AJ115" s="195"/>
      <c r="AK115" s="195"/>
      <c r="AL115" s="37"/>
      <c r="AM115" s="195"/>
      <c r="AN115" s="173">
        <f t="shared" si="14"/>
        <v>0</v>
      </c>
      <c r="AO115" s="176">
        <f t="shared" si="15"/>
        <v>0</v>
      </c>
    </row>
    <row r="116" spans="1:41" x14ac:dyDescent="0.3">
      <c r="A116" s="109">
        <v>96</v>
      </c>
      <c r="B116" s="112" t="s">
        <v>62</v>
      </c>
      <c r="C116" s="113" t="s">
        <v>12</v>
      </c>
      <c r="D116" s="37"/>
      <c r="E116" s="143"/>
      <c r="F116" s="143"/>
      <c r="G116" s="37"/>
      <c r="H116" s="37"/>
      <c r="I116" s="37"/>
      <c r="J116" s="427">
        <f t="shared" si="8"/>
        <v>0</v>
      </c>
      <c r="K116" s="143"/>
      <c r="L116" s="143"/>
      <c r="M116" s="37"/>
      <c r="N116" s="37"/>
      <c r="O116" s="37"/>
      <c r="P116" s="37"/>
      <c r="Q116" s="37"/>
      <c r="R116" s="37"/>
      <c r="S116" s="171">
        <f t="shared" si="9"/>
        <v>0</v>
      </c>
      <c r="T116" s="37"/>
      <c r="U116" s="37"/>
      <c r="V116" s="205">
        <f t="shared" si="10"/>
        <v>0</v>
      </c>
      <c r="W116" s="143"/>
      <c r="X116" s="37"/>
      <c r="Y116" s="37"/>
      <c r="Z116" s="352">
        <f t="shared" si="11"/>
        <v>0</v>
      </c>
      <c r="AA116" s="195"/>
      <c r="AB116" s="37"/>
      <c r="AC116" s="37"/>
      <c r="AD116" s="172">
        <f t="shared" si="12"/>
        <v>0</v>
      </c>
      <c r="AE116" s="195"/>
      <c r="AF116" s="195"/>
      <c r="AG116" s="37"/>
      <c r="AH116" s="195"/>
      <c r="AI116" s="405">
        <f t="shared" si="13"/>
        <v>0</v>
      </c>
      <c r="AJ116" s="195"/>
      <c r="AK116" s="195"/>
      <c r="AL116" s="37"/>
      <c r="AM116" s="195"/>
      <c r="AN116" s="173">
        <f t="shared" si="14"/>
        <v>0</v>
      </c>
      <c r="AO116" s="176">
        <f t="shared" si="15"/>
        <v>0</v>
      </c>
    </row>
    <row r="117" spans="1:41" x14ac:dyDescent="0.3">
      <c r="A117" s="109">
        <v>97</v>
      </c>
      <c r="B117" s="112" t="s">
        <v>90</v>
      </c>
      <c r="C117" s="113" t="s">
        <v>12</v>
      </c>
      <c r="D117" s="37"/>
      <c r="E117" s="143"/>
      <c r="F117" s="143"/>
      <c r="G117" s="37"/>
      <c r="H117" s="37"/>
      <c r="I117" s="37"/>
      <c r="J117" s="427">
        <f t="shared" si="8"/>
        <v>0</v>
      </c>
      <c r="K117" s="143"/>
      <c r="L117" s="143"/>
      <c r="M117" s="37"/>
      <c r="N117" s="37"/>
      <c r="O117" s="37"/>
      <c r="P117" s="37"/>
      <c r="Q117" s="37"/>
      <c r="R117" s="37"/>
      <c r="S117" s="171">
        <f t="shared" si="9"/>
        <v>0</v>
      </c>
      <c r="T117" s="37"/>
      <c r="U117" s="37"/>
      <c r="V117" s="205">
        <f t="shared" si="10"/>
        <v>0</v>
      </c>
      <c r="W117" s="143"/>
      <c r="X117" s="37"/>
      <c r="Y117" s="37"/>
      <c r="Z117" s="352">
        <f t="shared" si="11"/>
        <v>0</v>
      </c>
      <c r="AA117" s="195"/>
      <c r="AB117" s="37"/>
      <c r="AC117" s="37"/>
      <c r="AD117" s="172">
        <f t="shared" si="12"/>
        <v>0</v>
      </c>
      <c r="AE117" s="195"/>
      <c r="AF117" s="195"/>
      <c r="AG117" s="37"/>
      <c r="AH117" s="195"/>
      <c r="AI117" s="405">
        <f t="shared" si="13"/>
        <v>0</v>
      </c>
      <c r="AJ117" s="195"/>
      <c r="AK117" s="195"/>
      <c r="AL117" s="37"/>
      <c r="AM117" s="195"/>
      <c r="AN117" s="173">
        <f t="shared" si="14"/>
        <v>0</v>
      </c>
      <c r="AO117" s="176">
        <f t="shared" si="15"/>
        <v>0</v>
      </c>
    </row>
    <row r="118" spans="1:41" x14ac:dyDescent="0.3">
      <c r="A118" s="109">
        <v>98</v>
      </c>
      <c r="B118" s="112" t="s">
        <v>63</v>
      </c>
      <c r="C118" s="113" t="s">
        <v>12</v>
      </c>
      <c r="D118" s="37"/>
      <c r="E118" s="143"/>
      <c r="F118" s="143"/>
      <c r="G118" s="37"/>
      <c r="H118" s="37"/>
      <c r="I118" s="37"/>
      <c r="J118" s="427">
        <f t="shared" si="8"/>
        <v>0</v>
      </c>
      <c r="K118" s="143"/>
      <c r="L118" s="143"/>
      <c r="M118" s="37"/>
      <c r="N118" s="37"/>
      <c r="O118" s="37"/>
      <c r="P118" s="37"/>
      <c r="Q118" s="37"/>
      <c r="R118" s="37"/>
      <c r="S118" s="171">
        <f t="shared" si="9"/>
        <v>0</v>
      </c>
      <c r="T118" s="37"/>
      <c r="U118" s="37"/>
      <c r="V118" s="205">
        <f t="shared" si="10"/>
        <v>0</v>
      </c>
      <c r="W118" s="143"/>
      <c r="X118" s="37"/>
      <c r="Y118" s="37"/>
      <c r="Z118" s="352">
        <f t="shared" si="11"/>
        <v>0</v>
      </c>
      <c r="AA118" s="195"/>
      <c r="AB118" s="37"/>
      <c r="AC118" s="37"/>
      <c r="AD118" s="172">
        <f t="shared" si="12"/>
        <v>0</v>
      </c>
      <c r="AE118" s="195"/>
      <c r="AF118" s="195"/>
      <c r="AG118" s="37"/>
      <c r="AH118" s="195"/>
      <c r="AI118" s="405">
        <f t="shared" si="13"/>
        <v>0</v>
      </c>
      <c r="AJ118" s="195"/>
      <c r="AK118" s="195"/>
      <c r="AL118" s="37"/>
      <c r="AM118" s="195"/>
      <c r="AN118" s="173">
        <f t="shared" si="14"/>
        <v>0</v>
      </c>
      <c r="AO118" s="176">
        <f t="shared" si="15"/>
        <v>0</v>
      </c>
    </row>
    <row r="119" spans="1:41" x14ac:dyDescent="0.3">
      <c r="A119" s="109">
        <v>99</v>
      </c>
      <c r="B119" s="110" t="s">
        <v>64</v>
      </c>
      <c r="C119" s="111" t="s">
        <v>12</v>
      </c>
      <c r="D119" s="37"/>
      <c r="E119" s="143"/>
      <c r="F119" s="143"/>
      <c r="G119" s="37"/>
      <c r="H119" s="37"/>
      <c r="I119" s="37"/>
      <c r="J119" s="427">
        <f t="shared" si="8"/>
        <v>0</v>
      </c>
      <c r="K119" s="143"/>
      <c r="L119" s="143"/>
      <c r="M119" s="37"/>
      <c r="N119" s="37"/>
      <c r="O119" s="37"/>
      <c r="P119" s="37"/>
      <c r="Q119" s="37"/>
      <c r="R119" s="37"/>
      <c r="S119" s="171">
        <f t="shared" si="9"/>
        <v>0</v>
      </c>
      <c r="T119" s="37"/>
      <c r="U119" s="37"/>
      <c r="V119" s="205">
        <f t="shared" si="10"/>
        <v>0</v>
      </c>
      <c r="W119" s="143"/>
      <c r="X119" s="37"/>
      <c r="Y119" s="37"/>
      <c r="Z119" s="352">
        <f t="shared" si="11"/>
        <v>0</v>
      </c>
      <c r="AA119" s="195"/>
      <c r="AB119" s="37"/>
      <c r="AC119" s="37"/>
      <c r="AD119" s="172">
        <f t="shared" si="12"/>
        <v>0</v>
      </c>
      <c r="AE119" s="195"/>
      <c r="AF119" s="195"/>
      <c r="AG119" s="37"/>
      <c r="AH119" s="195"/>
      <c r="AI119" s="405">
        <f t="shared" si="13"/>
        <v>0</v>
      </c>
      <c r="AJ119" s="195"/>
      <c r="AK119" s="195"/>
      <c r="AL119" s="37"/>
      <c r="AM119" s="195"/>
      <c r="AN119" s="173">
        <f t="shared" si="14"/>
        <v>0</v>
      </c>
      <c r="AO119" s="176">
        <f t="shared" si="15"/>
        <v>0</v>
      </c>
    </row>
    <row r="120" spans="1:41" x14ac:dyDescent="0.3">
      <c r="A120" s="109">
        <v>100</v>
      </c>
      <c r="B120" s="110" t="s">
        <v>65</v>
      </c>
      <c r="C120" s="111" t="s">
        <v>12</v>
      </c>
      <c r="D120" s="37"/>
      <c r="E120" s="143"/>
      <c r="F120" s="143"/>
      <c r="G120" s="37"/>
      <c r="H120" s="427">
        <v>4.5400000000000003E-2</v>
      </c>
      <c r="I120" s="37"/>
      <c r="J120" s="427">
        <f t="shared" si="8"/>
        <v>4.5400000000000003E-2</v>
      </c>
      <c r="K120" s="143"/>
      <c r="L120" s="143"/>
      <c r="M120" s="37"/>
      <c r="N120" s="427">
        <v>4.5400000000000003E-2</v>
      </c>
      <c r="O120" s="37"/>
      <c r="P120" s="37"/>
      <c r="Q120" s="37"/>
      <c r="R120" s="37"/>
      <c r="S120" s="171">
        <f t="shared" si="9"/>
        <v>4.5400000000000003E-2</v>
      </c>
      <c r="T120" s="37"/>
      <c r="U120" s="37"/>
      <c r="V120" s="205">
        <f t="shared" si="10"/>
        <v>0</v>
      </c>
      <c r="W120" s="143"/>
      <c r="X120" s="172">
        <v>4.5400000000000003E-2</v>
      </c>
      <c r="Y120" s="37"/>
      <c r="Z120" s="352">
        <f t="shared" si="11"/>
        <v>4.5400000000000003E-2</v>
      </c>
      <c r="AA120" s="195"/>
      <c r="AB120" s="37"/>
      <c r="AC120" s="37"/>
      <c r="AD120" s="172">
        <f t="shared" si="12"/>
        <v>0</v>
      </c>
      <c r="AE120" s="195"/>
      <c r="AF120" s="195"/>
      <c r="AG120" s="418">
        <v>4.5400000000000003E-2</v>
      </c>
      <c r="AH120" s="195"/>
      <c r="AI120" s="405">
        <f t="shared" si="13"/>
        <v>4.5400000000000003E-2</v>
      </c>
      <c r="AJ120" s="195"/>
      <c r="AK120" s="195"/>
      <c r="AL120" s="418">
        <v>4.5400000000000003E-2</v>
      </c>
      <c r="AM120" s="195"/>
      <c r="AN120" s="173">
        <f t="shared" si="14"/>
        <v>0</v>
      </c>
      <c r="AO120" s="176">
        <f t="shared" si="15"/>
        <v>0.18160000000000001</v>
      </c>
    </row>
    <row r="121" spans="1:41" x14ac:dyDescent="0.3">
      <c r="A121" s="109"/>
      <c r="B121" s="314" t="s">
        <v>119</v>
      </c>
      <c r="C121" s="104"/>
      <c r="D121" s="37"/>
      <c r="E121" s="143"/>
      <c r="F121" s="143"/>
      <c r="G121" s="37"/>
      <c r="H121" s="37"/>
      <c r="I121" s="37"/>
      <c r="J121" s="427">
        <f t="shared" si="8"/>
        <v>0</v>
      </c>
      <c r="K121" s="143"/>
      <c r="L121" s="143"/>
      <c r="M121" s="37"/>
      <c r="N121" s="37"/>
      <c r="O121" s="37"/>
      <c r="P121" s="37"/>
      <c r="Q121" s="37"/>
      <c r="R121" s="37"/>
      <c r="S121" s="171">
        <f t="shared" si="9"/>
        <v>0</v>
      </c>
      <c r="T121" s="37"/>
      <c r="U121" s="37"/>
      <c r="V121" s="205">
        <f t="shared" si="10"/>
        <v>0</v>
      </c>
      <c r="W121" s="143"/>
      <c r="X121" s="37"/>
      <c r="Y121" s="37"/>
      <c r="Z121" s="352">
        <f t="shared" si="11"/>
        <v>0</v>
      </c>
      <c r="AA121" s="195"/>
      <c r="AB121" s="37"/>
      <c r="AC121" s="37"/>
      <c r="AD121" s="172">
        <f t="shared" si="12"/>
        <v>0</v>
      </c>
      <c r="AE121" s="195"/>
      <c r="AF121" s="195"/>
      <c r="AG121" s="37"/>
      <c r="AH121" s="195"/>
      <c r="AI121" s="405">
        <f t="shared" si="13"/>
        <v>0</v>
      </c>
      <c r="AJ121" s="195"/>
      <c r="AK121" s="195"/>
      <c r="AL121" s="37"/>
      <c r="AM121" s="195"/>
      <c r="AN121" s="173">
        <f t="shared" si="14"/>
        <v>0</v>
      </c>
      <c r="AO121" s="176">
        <f t="shared" si="15"/>
        <v>0</v>
      </c>
    </row>
    <row r="122" spans="1:41" x14ac:dyDescent="0.3">
      <c r="A122" s="38">
        <v>101</v>
      </c>
      <c r="B122" s="110" t="s">
        <v>72</v>
      </c>
      <c r="C122" s="118" t="s">
        <v>12</v>
      </c>
      <c r="D122" s="37"/>
      <c r="E122" s="143"/>
      <c r="F122" s="143"/>
      <c r="G122" s="37"/>
      <c r="H122" s="37"/>
      <c r="I122" s="37"/>
      <c r="J122" s="427">
        <f t="shared" si="8"/>
        <v>0</v>
      </c>
      <c r="K122" s="143"/>
      <c r="L122" s="143"/>
      <c r="M122" s="37"/>
      <c r="N122" s="37"/>
      <c r="O122" s="37"/>
      <c r="P122" s="37"/>
      <c r="Q122" s="37"/>
      <c r="R122" s="37"/>
      <c r="S122" s="171">
        <f t="shared" si="9"/>
        <v>0</v>
      </c>
      <c r="T122" s="37"/>
      <c r="U122" s="37"/>
      <c r="V122" s="205">
        <f t="shared" si="10"/>
        <v>0</v>
      </c>
      <c r="W122" s="143"/>
      <c r="X122" s="37"/>
      <c r="Y122" s="37"/>
      <c r="Z122" s="352">
        <f t="shared" si="11"/>
        <v>0</v>
      </c>
      <c r="AA122" s="395">
        <v>6.25E-2</v>
      </c>
      <c r="AB122" s="37"/>
      <c r="AC122" s="37"/>
      <c r="AD122" s="172">
        <f t="shared" si="12"/>
        <v>6.25E-2</v>
      </c>
      <c r="AE122" s="395">
        <v>6.25E-2</v>
      </c>
      <c r="AF122" s="195"/>
      <c r="AG122" s="37"/>
      <c r="AH122" s="195"/>
      <c r="AI122" s="405">
        <f t="shared" si="13"/>
        <v>6.25E-2</v>
      </c>
      <c r="AJ122" s="395">
        <v>6.25E-2</v>
      </c>
      <c r="AK122" s="195"/>
      <c r="AL122" s="37"/>
      <c r="AM122" s="195"/>
      <c r="AN122" s="173">
        <f t="shared" si="14"/>
        <v>0</v>
      </c>
      <c r="AO122" s="176">
        <f t="shared" si="15"/>
        <v>0.125</v>
      </c>
    </row>
    <row r="123" spans="1:41" x14ac:dyDescent="0.3">
      <c r="A123" s="38">
        <v>102</v>
      </c>
      <c r="B123" s="110" t="s">
        <v>73</v>
      </c>
      <c r="C123" s="118" t="s">
        <v>12</v>
      </c>
      <c r="D123" s="37"/>
      <c r="E123" s="143"/>
      <c r="F123" s="143"/>
      <c r="G123" s="427">
        <v>0.17100000000000001</v>
      </c>
      <c r="H123" s="37"/>
      <c r="I123" s="37"/>
      <c r="J123" s="427">
        <f t="shared" si="8"/>
        <v>0.17100000000000001</v>
      </c>
      <c r="K123" s="143"/>
      <c r="L123" s="143"/>
      <c r="M123" s="427">
        <v>0.20499999999999999</v>
      </c>
      <c r="N123" s="37"/>
      <c r="O123" s="37"/>
      <c r="P123" s="37"/>
      <c r="Q123" s="37"/>
      <c r="R123" s="37"/>
      <c r="S123" s="171">
        <f t="shared" si="9"/>
        <v>0.20499999999999999</v>
      </c>
      <c r="T123" s="37"/>
      <c r="U123" s="37"/>
      <c r="V123" s="205">
        <f t="shared" si="10"/>
        <v>0</v>
      </c>
      <c r="W123" s="143"/>
      <c r="X123" s="37"/>
      <c r="Y123" s="37"/>
      <c r="Z123" s="352">
        <f t="shared" si="11"/>
        <v>0</v>
      </c>
      <c r="AA123" s="395">
        <v>3.9899999999999998E-2</v>
      </c>
      <c r="AB123" s="37"/>
      <c r="AC123" s="37"/>
      <c r="AD123" s="172">
        <f t="shared" si="12"/>
        <v>3.9899999999999998E-2</v>
      </c>
      <c r="AE123" s="395">
        <v>3.9899999999999998E-2</v>
      </c>
      <c r="AF123" s="195"/>
      <c r="AG123" s="37"/>
      <c r="AH123" s="195"/>
      <c r="AI123" s="405">
        <f t="shared" si="13"/>
        <v>3.9899999999999998E-2</v>
      </c>
      <c r="AJ123" s="395">
        <v>3.9899999999999998E-2</v>
      </c>
      <c r="AK123" s="195"/>
      <c r="AL123" s="37"/>
      <c r="AM123" s="195"/>
      <c r="AN123" s="173">
        <f t="shared" si="14"/>
        <v>0</v>
      </c>
      <c r="AO123" s="176">
        <f t="shared" si="15"/>
        <v>0.45579999999999998</v>
      </c>
    </row>
    <row r="124" spans="1:41" x14ac:dyDescent="0.3">
      <c r="A124" s="38">
        <v>103</v>
      </c>
      <c r="B124" s="110" t="s">
        <v>74</v>
      </c>
      <c r="C124" s="118" t="s">
        <v>12</v>
      </c>
      <c r="D124" s="37"/>
      <c r="E124" s="143"/>
      <c r="F124" s="440">
        <v>1.2E-2</v>
      </c>
      <c r="G124" s="37"/>
      <c r="H124" s="37"/>
      <c r="I124" s="37"/>
      <c r="J124" s="427">
        <f t="shared" si="8"/>
        <v>1.2E-2</v>
      </c>
      <c r="K124" s="143"/>
      <c r="L124" s="440">
        <v>1.2E-2</v>
      </c>
      <c r="M124" s="37"/>
      <c r="N124" s="37"/>
      <c r="O124" s="37"/>
      <c r="P124" s="37"/>
      <c r="Q124" s="37"/>
      <c r="R124" s="37"/>
      <c r="S124" s="171">
        <f t="shared" si="9"/>
        <v>1.2E-2</v>
      </c>
      <c r="T124" s="37"/>
      <c r="U124" s="37"/>
      <c r="V124" s="205">
        <f t="shared" si="10"/>
        <v>0</v>
      </c>
      <c r="W124" s="143"/>
      <c r="X124" s="37"/>
      <c r="Y124" s="37"/>
      <c r="Z124" s="352">
        <f t="shared" si="11"/>
        <v>0</v>
      </c>
      <c r="AA124" s="395">
        <v>1.6199999999999999E-2</v>
      </c>
      <c r="AB124" s="37"/>
      <c r="AC124" s="37"/>
      <c r="AD124" s="172">
        <f t="shared" si="12"/>
        <v>1.6199999999999999E-2</v>
      </c>
      <c r="AE124" s="395">
        <v>1.6199999999999999E-2</v>
      </c>
      <c r="AF124" s="195"/>
      <c r="AG124" s="37"/>
      <c r="AH124" s="195"/>
      <c r="AI124" s="405">
        <f t="shared" si="13"/>
        <v>1.6199999999999999E-2</v>
      </c>
      <c r="AJ124" s="395">
        <v>1.6199999999999999E-2</v>
      </c>
      <c r="AK124" s="195"/>
      <c r="AL124" s="37"/>
      <c r="AM124" s="195"/>
      <c r="AN124" s="173">
        <f t="shared" si="14"/>
        <v>0</v>
      </c>
      <c r="AO124" s="176">
        <f t="shared" si="15"/>
        <v>5.6399999999999992E-2</v>
      </c>
    </row>
    <row r="125" spans="1:41" x14ac:dyDescent="0.3">
      <c r="A125" s="38">
        <v>104</v>
      </c>
      <c r="B125" s="110" t="s">
        <v>75</v>
      </c>
      <c r="C125" s="118" t="s">
        <v>12</v>
      </c>
      <c r="D125" s="37"/>
      <c r="E125" s="143"/>
      <c r="F125" s="440">
        <v>2.5000000000000001E-2</v>
      </c>
      <c r="G125" s="37"/>
      <c r="H125" s="37"/>
      <c r="I125" s="37"/>
      <c r="J125" s="427">
        <f t="shared" si="8"/>
        <v>2.5000000000000001E-2</v>
      </c>
      <c r="K125" s="143"/>
      <c r="L125" s="440">
        <v>2.5000000000000001E-2</v>
      </c>
      <c r="M125" s="37"/>
      <c r="N125" s="37"/>
      <c r="O125" s="37"/>
      <c r="P125" s="37"/>
      <c r="Q125" s="37"/>
      <c r="R125" s="37"/>
      <c r="S125" s="171">
        <f t="shared" si="9"/>
        <v>2.5000000000000001E-2</v>
      </c>
      <c r="T125" s="37"/>
      <c r="U125" s="37"/>
      <c r="V125" s="205">
        <f t="shared" si="10"/>
        <v>0</v>
      </c>
      <c r="W125" s="143"/>
      <c r="X125" s="37"/>
      <c r="Y125" s="37"/>
      <c r="Z125" s="352">
        <f t="shared" si="11"/>
        <v>0</v>
      </c>
      <c r="AA125" s="395">
        <v>1.5630000000000002E-2</v>
      </c>
      <c r="AB125" s="37"/>
      <c r="AC125" s="37"/>
      <c r="AD125" s="172">
        <f t="shared" si="12"/>
        <v>1.5630000000000002E-2</v>
      </c>
      <c r="AE125" s="395">
        <v>1.5630000000000002E-2</v>
      </c>
      <c r="AF125" s="195"/>
      <c r="AG125" s="37"/>
      <c r="AH125" s="195"/>
      <c r="AI125" s="405">
        <f t="shared" si="13"/>
        <v>1.5630000000000002E-2</v>
      </c>
      <c r="AJ125" s="395">
        <v>1.5630000000000002E-2</v>
      </c>
      <c r="AK125" s="195"/>
      <c r="AL125" s="37"/>
      <c r="AM125" s="195"/>
      <c r="AN125" s="173">
        <f t="shared" si="14"/>
        <v>0</v>
      </c>
      <c r="AO125" s="176">
        <f t="shared" si="15"/>
        <v>8.1259999999999999E-2</v>
      </c>
    </row>
    <row r="126" spans="1:41" x14ac:dyDescent="0.3">
      <c r="A126" s="38">
        <v>105</v>
      </c>
      <c r="B126" s="110" t="s">
        <v>77</v>
      </c>
      <c r="C126" s="118" t="s">
        <v>12</v>
      </c>
      <c r="D126" s="37"/>
      <c r="E126" s="440">
        <v>5.5039999999999999E-2</v>
      </c>
      <c r="F126" s="143"/>
      <c r="G126" s="37"/>
      <c r="H126" s="37"/>
      <c r="I126" s="37"/>
      <c r="J126" s="427">
        <f t="shared" si="8"/>
        <v>5.5039999999999999E-2</v>
      </c>
      <c r="K126" s="143"/>
      <c r="L126" s="143"/>
      <c r="M126" s="37"/>
      <c r="N126" s="37"/>
      <c r="O126" s="37"/>
      <c r="P126" s="37"/>
      <c r="Q126" s="37"/>
      <c r="R126" s="37"/>
      <c r="S126" s="171">
        <f t="shared" si="9"/>
        <v>0</v>
      </c>
      <c r="T126" s="37"/>
      <c r="U126" s="37"/>
      <c r="V126" s="205">
        <f t="shared" si="10"/>
        <v>0</v>
      </c>
      <c r="W126" s="143"/>
      <c r="X126" s="37"/>
      <c r="Y126" s="37"/>
      <c r="Z126" s="352">
        <f t="shared" si="11"/>
        <v>0</v>
      </c>
      <c r="AA126" s="195"/>
      <c r="AB126" s="37"/>
      <c r="AC126" s="37"/>
      <c r="AD126" s="172">
        <f t="shared" si="12"/>
        <v>0</v>
      </c>
      <c r="AE126" s="195"/>
      <c r="AF126" s="195"/>
      <c r="AG126" s="37"/>
      <c r="AH126" s="195"/>
      <c r="AI126" s="405">
        <f t="shared" si="13"/>
        <v>0</v>
      </c>
      <c r="AJ126" s="195"/>
      <c r="AK126" s="195"/>
      <c r="AL126" s="37"/>
      <c r="AM126" s="195"/>
      <c r="AN126" s="173">
        <f t="shared" si="14"/>
        <v>0</v>
      </c>
      <c r="AO126" s="176">
        <f t="shared" si="15"/>
        <v>5.5039999999999999E-2</v>
      </c>
    </row>
    <row r="127" spans="1:41" ht="16.5" customHeight="1" x14ac:dyDescent="0.3">
      <c r="A127" s="38">
        <v>106</v>
      </c>
      <c r="B127" s="110" t="s">
        <v>76</v>
      </c>
      <c r="C127" s="118" t="s">
        <v>12</v>
      </c>
      <c r="D127" s="37"/>
      <c r="E127" s="143"/>
      <c r="F127" s="143"/>
      <c r="G127" s="37"/>
      <c r="H127" s="37"/>
      <c r="I127" s="37"/>
      <c r="J127" s="427">
        <f t="shared" si="8"/>
        <v>0</v>
      </c>
      <c r="K127" s="143"/>
      <c r="L127" s="143"/>
      <c r="M127" s="37"/>
      <c r="N127" s="37"/>
      <c r="O127" s="37"/>
      <c r="P127" s="37"/>
      <c r="Q127" s="37"/>
      <c r="R127" s="37"/>
      <c r="S127" s="171">
        <f t="shared" si="9"/>
        <v>0</v>
      </c>
      <c r="T127" s="37"/>
      <c r="U127" s="37"/>
      <c r="V127" s="205">
        <f t="shared" si="10"/>
        <v>0</v>
      </c>
      <c r="W127" s="143"/>
      <c r="X127" s="37"/>
      <c r="Y127" s="37"/>
      <c r="Z127" s="352">
        <f t="shared" si="11"/>
        <v>0</v>
      </c>
      <c r="AA127" s="195"/>
      <c r="AB127" s="37"/>
      <c r="AC127" s="37"/>
      <c r="AD127" s="172">
        <f t="shared" si="12"/>
        <v>0</v>
      </c>
      <c r="AE127" s="195"/>
      <c r="AF127" s="195"/>
      <c r="AG127" s="37"/>
      <c r="AH127" s="195"/>
      <c r="AI127" s="405">
        <f t="shared" si="13"/>
        <v>0</v>
      </c>
      <c r="AJ127" s="195"/>
      <c r="AK127" s="195"/>
      <c r="AL127" s="37"/>
      <c r="AM127" s="195"/>
      <c r="AN127" s="173">
        <f t="shared" si="14"/>
        <v>0</v>
      </c>
      <c r="AO127" s="176">
        <f t="shared" si="15"/>
        <v>0</v>
      </c>
    </row>
    <row r="128" spans="1:41" x14ac:dyDescent="0.3">
      <c r="A128" s="38">
        <v>107</v>
      </c>
      <c r="B128" s="119" t="s">
        <v>78</v>
      </c>
      <c r="C128" s="118" t="s">
        <v>12</v>
      </c>
      <c r="D128" s="34"/>
      <c r="E128" s="17"/>
      <c r="F128" s="143"/>
      <c r="G128" s="34"/>
      <c r="H128" s="37"/>
      <c r="I128" s="34"/>
      <c r="J128" s="427">
        <f t="shared" si="8"/>
        <v>0</v>
      </c>
      <c r="K128" s="17"/>
      <c r="L128" s="143"/>
      <c r="M128" s="34"/>
      <c r="N128" s="37"/>
      <c r="O128" s="37"/>
      <c r="P128" s="34"/>
      <c r="Q128" s="37"/>
      <c r="R128" s="37"/>
      <c r="S128" s="171">
        <f t="shared" si="9"/>
        <v>0</v>
      </c>
      <c r="T128" s="37"/>
      <c r="U128" s="37"/>
      <c r="V128" s="205">
        <f t="shared" si="10"/>
        <v>0</v>
      </c>
      <c r="W128" s="143"/>
      <c r="X128" s="37"/>
      <c r="Y128" s="37"/>
      <c r="Z128" s="352">
        <f t="shared" si="11"/>
        <v>0</v>
      </c>
      <c r="AA128" s="195"/>
      <c r="AB128" s="37"/>
      <c r="AC128" s="37"/>
      <c r="AD128" s="172">
        <f t="shared" si="12"/>
        <v>0</v>
      </c>
      <c r="AE128" s="195"/>
      <c r="AF128" s="195"/>
      <c r="AG128" s="37"/>
      <c r="AH128" s="195"/>
      <c r="AI128" s="405">
        <f t="shared" si="13"/>
        <v>0</v>
      </c>
      <c r="AJ128" s="195"/>
      <c r="AK128" s="195"/>
      <c r="AL128" s="37"/>
      <c r="AM128" s="195"/>
      <c r="AN128" s="173">
        <f t="shared" si="14"/>
        <v>0</v>
      </c>
      <c r="AO128" s="176">
        <f t="shared" si="15"/>
        <v>0</v>
      </c>
    </row>
    <row r="129" spans="1:41" x14ac:dyDescent="0.3">
      <c r="A129" s="38">
        <v>108</v>
      </c>
      <c r="B129" s="119" t="s">
        <v>106</v>
      </c>
      <c r="C129" s="118" t="s">
        <v>12</v>
      </c>
      <c r="D129" s="34"/>
      <c r="E129" s="17"/>
      <c r="F129" s="143"/>
      <c r="G129" s="34"/>
      <c r="H129" s="37"/>
      <c r="I129" s="34"/>
      <c r="J129" s="427">
        <f t="shared" si="8"/>
        <v>0</v>
      </c>
      <c r="K129" s="17"/>
      <c r="L129" s="143"/>
      <c r="M129" s="34"/>
      <c r="N129" s="37"/>
      <c r="O129" s="37"/>
      <c r="P129" s="34"/>
      <c r="Q129" s="37"/>
      <c r="R129" s="37"/>
      <c r="S129" s="171">
        <f t="shared" si="9"/>
        <v>0</v>
      </c>
      <c r="T129" s="37"/>
      <c r="U129" s="37"/>
      <c r="V129" s="205">
        <f t="shared" si="10"/>
        <v>0</v>
      </c>
      <c r="W129" s="143"/>
      <c r="X129" s="37"/>
      <c r="Y129" s="37"/>
      <c r="Z129" s="352">
        <f t="shared" si="11"/>
        <v>0</v>
      </c>
      <c r="AA129" s="195"/>
      <c r="AB129" s="37"/>
      <c r="AC129" s="37"/>
      <c r="AD129" s="172">
        <f t="shared" si="12"/>
        <v>0</v>
      </c>
      <c r="AE129" s="195"/>
      <c r="AF129" s="195"/>
      <c r="AG129" s="37"/>
      <c r="AH129" s="195"/>
      <c r="AI129" s="405">
        <f t="shared" si="13"/>
        <v>0</v>
      </c>
      <c r="AJ129" s="195"/>
      <c r="AK129" s="195"/>
      <c r="AL129" s="37"/>
      <c r="AM129" s="195"/>
      <c r="AN129" s="173">
        <f t="shared" si="14"/>
        <v>0</v>
      </c>
      <c r="AO129" s="176">
        <f t="shared" si="15"/>
        <v>0</v>
      </c>
    </row>
    <row r="130" spans="1:41" x14ac:dyDescent="0.3">
      <c r="A130" s="38">
        <v>109</v>
      </c>
      <c r="B130" s="119" t="s">
        <v>205</v>
      </c>
      <c r="C130" s="118" t="s">
        <v>12</v>
      </c>
      <c r="D130" s="34"/>
      <c r="E130" s="17"/>
      <c r="F130" s="143"/>
      <c r="G130" s="34"/>
      <c r="H130" s="37"/>
      <c r="I130" s="34"/>
      <c r="J130" s="427">
        <f t="shared" si="8"/>
        <v>0</v>
      </c>
      <c r="K130" s="17"/>
      <c r="L130" s="143"/>
      <c r="M130" s="34"/>
      <c r="N130" s="37"/>
      <c r="O130" s="37"/>
      <c r="P130" s="34"/>
      <c r="Q130" s="37"/>
      <c r="R130" s="37"/>
      <c r="S130" s="171">
        <f t="shared" si="9"/>
        <v>0</v>
      </c>
      <c r="T130" s="37"/>
      <c r="U130" s="37"/>
      <c r="V130" s="205">
        <f t="shared" si="10"/>
        <v>0</v>
      </c>
      <c r="W130" s="143"/>
      <c r="X130" s="37"/>
      <c r="Y130" s="37"/>
      <c r="Z130" s="352">
        <f t="shared" si="11"/>
        <v>0</v>
      </c>
      <c r="AA130" s="195"/>
      <c r="AB130" s="37"/>
      <c r="AC130" s="37"/>
      <c r="AD130" s="172">
        <f t="shared" si="12"/>
        <v>0</v>
      </c>
      <c r="AE130" s="195"/>
      <c r="AF130" s="195"/>
      <c r="AG130" s="37"/>
      <c r="AH130" s="195"/>
      <c r="AI130" s="405">
        <f t="shared" si="13"/>
        <v>0</v>
      </c>
      <c r="AJ130" s="195"/>
      <c r="AK130" s="195"/>
      <c r="AL130" s="37"/>
      <c r="AM130" s="195"/>
      <c r="AN130" s="173">
        <f t="shared" si="14"/>
        <v>0</v>
      </c>
      <c r="AO130" s="176">
        <f t="shared" si="15"/>
        <v>0</v>
      </c>
    </row>
    <row r="131" spans="1:41" x14ac:dyDescent="0.3">
      <c r="A131" s="305"/>
      <c r="B131" s="306" t="s">
        <v>230</v>
      </c>
      <c r="C131" s="55"/>
      <c r="D131" s="45"/>
      <c r="E131" s="45"/>
      <c r="F131" s="148"/>
      <c r="G131" s="45"/>
      <c r="H131" s="148"/>
      <c r="I131" s="45"/>
      <c r="J131" s="427">
        <f t="shared" si="8"/>
        <v>0</v>
      </c>
      <c r="K131" s="45"/>
      <c r="L131" s="148"/>
      <c r="M131" s="45"/>
      <c r="N131" s="148"/>
      <c r="O131" s="148"/>
      <c r="P131" s="45"/>
      <c r="Q131" s="37"/>
      <c r="R131" s="37"/>
      <c r="S131" s="171">
        <f t="shared" si="9"/>
        <v>0</v>
      </c>
      <c r="T131" s="148"/>
      <c r="U131" s="148"/>
      <c r="V131" s="205">
        <f t="shared" si="10"/>
        <v>0</v>
      </c>
      <c r="W131" s="83"/>
      <c r="X131" s="148"/>
      <c r="Y131" s="148"/>
      <c r="Z131" s="352">
        <f t="shared" si="11"/>
        <v>0</v>
      </c>
      <c r="AA131" s="197"/>
      <c r="AB131" s="45"/>
      <c r="AC131" s="148"/>
      <c r="AD131" s="172">
        <f t="shared" si="12"/>
        <v>0</v>
      </c>
      <c r="AE131" s="197"/>
      <c r="AF131" s="197"/>
      <c r="AG131" s="148"/>
      <c r="AH131" s="197"/>
      <c r="AI131" s="405">
        <f t="shared" si="13"/>
        <v>0</v>
      </c>
      <c r="AJ131" s="197"/>
      <c r="AK131" s="197"/>
      <c r="AL131" s="148"/>
      <c r="AM131" s="197"/>
      <c r="AN131" s="173">
        <f t="shared" si="14"/>
        <v>0</v>
      </c>
      <c r="AO131" s="176">
        <f t="shared" si="15"/>
        <v>0</v>
      </c>
    </row>
    <row r="132" spans="1:41" x14ac:dyDescent="0.3">
      <c r="A132" s="64">
        <v>110</v>
      </c>
      <c r="B132" s="49" t="s">
        <v>94</v>
      </c>
      <c r="C132" s="56" t="s">
        <v>12</v>
      </c>
      <c r="D132" s="34"/>
      <c r="E132" s="34"/>
      <c r="F132" s="37"/>
      <c r="G132" s="34"/>
      <c r="H132" s="37"/>
      <c r="I132" s="48"/>
      <c r="J132" s="427">
        <f t="shared" si="8"/>
        <v>0</v>
      </c>
      <c r="K132" s="34"/>
      <c r="L132" s="37"/>
      <c r="M132" s="34"/>
      <c r="N132" s="37"/>
      <c r="O132" s="37"/>
      <c r="P132" s="48"/>
      <c r="Q132" s="37"/>
      <c r="R132" s="37"/>
      <c r="S132" s="171">
        <f t="shared" si="9"/>
        <v>0</v>
      </c>
      <c r="T132" s="147"/>
      <c r="U132" s="37"/>
      <c r="V132" s="205">
        <f t="shared" si="10"/>
        <v>0</v>
      </c>
      <c r="W132" s="82"/>
      <c r="X132" s="37"/>
      <c r="Y132" s="147"/>
      <c r="Z132" s="352">
        <f t="shared" si="11"/>
        <v>0</v>
      </c>
      <c r="AA132" s="195"/>
      <c r="AB132" s="34"/>
      <c r="AC132" s="147"/>
      <c r="AD132" s="172">
        <f t="shared" si="12"/>
        <v>0</v>
      </c>
      <c r="AE132" s="195"/>
      <c r="AF132" s="195"/>
      <c r="AG132" s="37"/>
      <c r="AH132" s="382"/>
      <c r="AI132" s="405">
        <f t="shared" si="13"/>
        <v>0</v>
      </c>
      <c r="AJ132" s="195"/>
      <c r="AK132" s="195"/>
      <c r="AL132" s="37"/>
      <c r="AM132" s="382"/>
      <c r="AN132" s="173">
        <f t="shared" si="14"/>
        <v>0</v>
      </c>
      <c r="AO132" s="176">
        <f t="shared" si="15"/>
        <v>0</v>
      </c>
    </row>
    <row r="133" spans="1:41" x14ac:dyDescent="0.3">
      <c r="A133" s="64">
        <v>111</v>
      </c>
      <c r="B133" s="49" t="s">
        <v>95</v>
      </c>
      <c r="C133" s="56" t="s">
        <v>12</v>
      </c>
      <c r="D133" s="34"/>
      <c r="E133" s="34"/>
      <c r="F133" s="37"/>
      <c r="G133" s="34"/>
      <c r="H133" s="37"/>
      <c r="I133" s="48"/>
      <c r="J133" s="427">
        <f t="shared" si="8"/>
        <v>0</v>
      </c>
      <c r="K133" s="34"/>
      <c r="L133" s="37"/>
      <c r="M133" s="34"/>
      <c r="N133" s="37"/>
      <c r="O133" s="37"/>
      <c r="P133" s="48"/>
      <c r="Q133" s="37"/>
      <c r="R133" s="37"/>
      <c r="S133" s="171">
        <f t="shared" si="9"/>
        <v>0</v>
      </c>
      <c r="T133" s="147"/>
      <c r="U133" s="37"/>
      <c r="V133" s="205">
        <f t="shared" si="10"/>
        <v>0</v>
      </c>
      <c r="W133" s="82"/>
      <c r="X133" s="37"/>
      <c r="Y133" s="147"/>
      <c r="Z133" s="352">
        <f t="shared" si="11"/>
        <v>0</v>
      </c>
      <c r="AA133" s="195"/>
      <c r="AB133" s="34"/>
      <c r="AC133" s="147"/>
      <c r="AD133" s="172">
        <f t="shared" si="12"/>
        <v>0</v>
      </c>
      <c r="AE133" s="195"/>
      <c r="AF133" s="195"/>
      <c r="AG133" s="37"/>
      <c r="AH133" s="382"/>
      <c r="AI133" s="405">
        <f t="shared" si="13"/>
        <v>0</v>
      </c>
      <c r="AJ133" s="195"/>
      <c r="AK133" s="195"/>
      <c r="AL133" s="37"/>
      <c r="AM133" s="382"/>
      <c r="AN133" s="173">
        <f t="shared" si="14"/>
        <v>0</v>
      </c>
      <c r="AO133" s="176">
        <f t="shared" si="15"/>
        <v>0</v>
      </c>
    </row>
    <row r="134" spans="1:41" x14ac:dyDescent="0.3">
      <c r="A134" s="64">
        <v>112</v>
      </c>
      <c r="B134" s="49" t="s">
        <v>96</v>
      </c>
      <c r="C134" s="56" t="s">
        <v>12</v>
      </c>
      <c r="D134" s="34"/>
      <c r="E134" s="34"/>
      <c r="F134" s="37"/>
      <c r="G134" s="34"/>
      <c r="H134" s="37"/>
      <c r="I134" s="48"/>
      <c r="J134" s="427">
        <f t="shared" si="8"/>
        <v>0</v>
      </c>
      <c r="K134" s="34"/>
      <c r="L134" s="37"/>
      <c r="M134" s="34"/>
      <c r="N134" s="37"/>
      <c r="O134" s="37"/>
      <c r="P134" s="48"/>
      <c r="Q134" s="37"/>
      <c r="R134" s="37"/>
      <c r="S134" s="171">
        <f t="shared" si="9"/>
        <v>0</v>
      </c>
      <c r="T134" s="147"/>
      <c r="U134" s="37"/>
      <c r="V134" s="205">
        <f t="shared" si="10"/>
        <v>0</v>
      </c>
      <c r="W134" s="82"/>
      <c r="X134" s="37"/>
      <c r="Y134" s="147"/>
      <c r="Z134" s="352">
        <f t="shared" si="11"/>
        <v>0</v>
      </c>
      <c r="AA134" s="195"/>
      <c r="AB134" s="34"/>
      <c r="AC134" s="147"/>
      <c r="AD134" s="172">
        <f t="shared" si="12"/>
        <v>0</v>
      </c>
      <c r="AE134" s="195"/>
      <c r="AF134" s="195"/>
      <c r="AG134" s="37"/>
      <c r="AH134" s="382"/>
      <c r="AI134" s="405">
        <f t="shared" si="13"/>
        <v>0</v>
      </c>
      <c r="AJ134" s="195"/>
      <c r="AK134" s="195"/>
      <c r="AL134" s="37"/>
      <c r="AM134" s="382"/>
      <c r="AN134" s="173">
        <f t="shared" si="14"/>
        <v>0</v>
      </c>
      <c r="AO134" s="176">
        <f t="shared" si="15"/>
        <v>0</v>
      </c>
    </row>
    <row r="135" spans="1:41" x14ac:dyDescent="0.3">
      <c r="A135" s="64">
        <v>113</v>
      </c>
      <c r="B135" s="49" t="s">
        <v>97</v>
      </c>
      <c r="C135" s="56" t="s">
        <v>12</v>
      </c>
      <c r="D135" s="34"/>
      <c r="E135" s="34"/>
      <c r="F135" s="37"/>
      <c r="G135" s="34"/>
      <c r="H135" s="37"/>
      <c r="I135" s="48"/>
      <c r="J135" s="427">
        <f t="shared" si="8"/>
        <v>0</v>
      </c>
      <c r="K135" s="34"/>
      <c r="L135" s="37"/>
      <c r="M135" s="34"/>
      <c r="N135" s="37"/>
      <c r="O135" s="37"/>
      <c r="P135" s="48"/>
      <c r="Q135" s="37"/>
      <c r="R135" s="37"/>
      <c r="S135" s="171">
        <f t="shared" si="9"/>
        <v>0</v>
      </c>
      <c r="T135" s="147"/>
      <c r="U135" s="37"/>
      <c r="V135" s="205">
        <f t="shared" si="10"/>
        <v>0</v>
      </c>
      <c r="W135" s="82"/>
      <c r="X135" s="37"/>
      <c r="Y135" s="147"/>
      <c r="Z135" s="352">
        <f t="shared" si="11"/>
        <v>0</v>
      </c>
      <c r="AA135" s="195"/>
      <c r="AB135" s="34"/>
      <c r="AC135" s="147"/>
      <c r="AD135" s="172">
        <f t="shared" si="12"/>
        <v>0</v>
      </c>
      <c r="AE135" s="195"/>
      <c r="AF135" s="195"/>
      <c r="AG135" s="37"/>
      <c r="AH135" s="382"/>
      <c r="AI135" s="405">
        <f t="shared" si="13"/>
        <v>0</v>
      </c>
      <c r="AJ135" s="195"/>
      <c r="AK135" s="195"/>
      <c r="AL135" s="37"/>
      <c r="AM135" s="382"/>
      <c r="AN135" s="173">
        <f t="shared" si="14"/>
        <v>0</v>
      </c>
      <c r="AO135" s="176">
        <f t="shared" si="15"/>
        <v>0</v>
      </c>
    </row>
    <row r="136" spans="1:41" x14ac:dyDescent="0.3">
      <c r="A136" s="64">
        <v>114</v>
      </c>
      <c r="B136" s="49" t="s">
        <v>98</v>
      </c>
      <c r="C136" s="56" t="s">
        <v>12</v>
      </c>
      <c r="D136" s="34"/>
      <c r="E136" s="34"/>
      <c r="F136" s="37"/>
      <c r="G136" s="34"/>
      <c r="H136" s="37"/>
      <c r="I136" s="48"/>
      <c r="J136" s="427">
        <f t="shared" ref="J136:J148" si="16">(D136+E136+F136+G136+H136+I136)*$J$5</f>
        <v>0</v>
      </c>
      <c r="K136" s="34"/>
      <c r="L136" s="37"/>
      <c r="M136" s="34"/>
      <c r="N136" s="37"/>
      <c r="O136" s="37"/>
      <c r="P136" s="48"/>
      <c r="Q136" s="37"/>
      <c r="R136" s="37"/>
      <c r="S136" s="171">
        <f t="shared" ref="S136:S148" si="17">(O136+N136+M136+L136+K136)*$S$5</f>
        <v>0</v>
      </c>
      <c r="T136" s="147"/>
      <c r="U136" s="37"/>
      <c r="V136" s="205">
        <f t="shared" ref="V136:V148" si="18">(U136+T136)*$V$5</f>
        <v>0</v>
      </c>
      <c r="W136" s="82"/>
      <c r="X136" s="37"/>
      <c r="Y136" s="147"/>
      <c r="Z136" s="352">
        <f t="shared" ref="Z136:Z148" si="19">(Y136+X136+W136)*$Z$5</f>
        <v>0</v>
      </c>
      <c r="AA136" s="195"/>
      <c r="AB136" s="34"/>
      <c r="AC136" s="147"/>
      <c r="AD136" s="172">
        <f t="shared" ref="AD136:AD148" si="20">(AC136+AB136+AA136)*$AD$5</f>
        <v>0</v>
      </c>
      <c r="AE136" s="195"/>
      <c r="AF136" s="195"/>
      <c r="AG136" s="37"/>
      <c r="AH136" s="382"/>
      <c r="AI136" s="405">
        <f t="shared" ref="AI136:AI148" si="21">(AE136+AG136+AH136)*$AI$5</f>
        <v>0</v>
      </c>
      <c r="AJ136" s="195"/>
      <c r="AK136" s="195"/>
      <c r="AL136" s="37"/>
      <c r="AM136" s="382"/>
      <c r="AN136" s="173">
        <f t="shared" ref="AN136:AN148" si="22">(AM136+AL136+AK136+AJ136)*$AN$5</f>
        <v>0</v>
      </c>
      <c r="AO136" s="176">
        <f t="shared" ref="AO136:AO148" si="23">AN136+AI136+AD136+Z136+V136+S136+J136</f>
        <v>0</v>
      </c>
    </row>
    <row r="137" spans="1:41" x14ac:dyDescent="0.3">
      <c r="A137" s="44"/>
      <c r="B137" s="56" t="s">
        <v>99</v>
      </c>
      <c r="C137" s="34"/>
      <c r="D137" s="34"/>
      <c r="E137" s="34"/>
      <c r="F137" s="37"/>
      <c r="G137" s="34"/>
      <c r="H137" s="37"/>
      <c r="I137" s="34"/>
      <c r="J137" s="427">
        <f t="shared" si="16"/>
        <v>0</v>
      </c>
      <c r="K137" s="34"/>
      <c r="L137" s="37"/>
      <c r="M137" s="34"/>
      <c r="N137" s="37"/>
      <c r="O137" s="37"/>
      <c r="P137" s="34"/>
      <c r="Q137" s="37"/>
      <c r="R137" s="37"/>
      <c r="S137" s="171">
        <f t="shared" si="17"/>
        <v>0</v>
      </c>
      <c r="T137" s="52"/>
      <c r="U137" s="34"/>
      <c r="V137" s="205">
        <f t="shared" si="18"/>
        <v>0</v>
      </c>
      <c r="W137" s="82"/>
      <c r="X137" s="37"/>
      <c r="Y137" s="52"/>
      <c r="Z137" s="352">
        <f t="shared" si="19"/>
        <v>0</v>
      </c>
      <c r="AA137" s="199"/>
      <c r="AB137" s="34"/>
      <c r="AC137" s="52"/>
      <c r="AD137" s="172">
        <f t="shared" si="20"/>
        <v>0</v>
      </c>
      <c r="AE137" s="199"/>
      <c r="AF137" s="199"/>
      <c r="AG137" s="34"/>
      <c r="AH137" s="199"/>
      <c r="AI137" s="405">
        <f t="shared" si="21"/>
        <v>0</v>
      </c>
      <c r="AJ137" s="199"/>
      <c r="AK137" s="199"/>
      <c r="AL137" s="34"/>
      <c r="AM137" s="199"/>
      <c r="AN137" s="173">
        <f t="shared" si="22"/>
        <v>0</v>
      </c>
      <c r="AO137" s="176">
        <f t="shared" si="23"/>
        <v>0</v>
      </c>
    </row>
    <row r="138" spans="1:41" x14ac:dyDescent="0.3">
      <c r="A138" s="369">
        <v>115</v>
      </c>
      <c r="B138" s="368" t="s">
        <v>261</v>
      </c>
      <c r="C138" s="367" t="s">
        <v>82</v>
      </c>
      <c r="D138" s="34"/>
      <c r="E138" s="34"/>
      <c r="F138" s="37"/>
      <c r="G138" s="34"/>
      <c r="H138" s="37"/>
      <c r="I138" s="34"/>
      <c r="J138" s="427">
        <f t="shared" si="16"/>
        <v>0</v>
      </c>
      <c r="K138" s="34"/>
      <c r="L138" s="37"/>
      <c r="M138" s="34"/>
      <c r="N138" s="37"/>
      <c r="O138" s="37"/>
      <c r="P138" s="34"/>
      <c r="Q138" s="37"/>
      <c r="R138" s="37"/>
      <c r="S138" s="171">
        <f t="shared" si="17"/>
        <v>0</v>
      </c>
      <c r="T138" s="52"/>
      <c r="U138" s="34"/>
      <c r="V138" s="205">
        <f t="shared" si="18"/>
        <v>0</v>
      </c>
      <c r="W138" s="82"/>
      <c r="X138" s="37"/>
      <c r="Y138" s="52"/>
      <c r="Z138" s="352">
        <f t="shared" si="19"/>
        <v>0</v>
      </c>
      <c r="AA138" s="199"/>
      <c r="AB138" s="34"/>
      <c r="AC138" s="52"/>
      <c r="AD138" s="172">
        <f t="shared" si="20"/>
        <v>0</v>
      </c>
      <c r="AE138" s="199"/>
      <c r="AF138" s="199"/>
      <c r="AG138" s="34"/>
      <c r="AH138" s="199"/>
      <c r="AI138" s="405">
        <f t="shared" si="21"/>
        <v>0</v>
      </c>
      <c r="AJ138" s="199"/>
      <c r="AK138" s="199"/>
      <c r="AL138" s="34"/>
      <c r="AM138" s="199"/>
      <c r="AN138" s="173">
        <f t="shared" si="22"/>
        <v>0</v>
      </c>
      <c r="AO138" s="176">
        <f t="shared" si="23"/>
        <v>0</v>
      </c>
    </row>
    <row r="139" spans="1:41" x14ac:dyDescent="0.3">
      <c r="A139" s="230">
        <v>116</v>
      </c>
      <c r="B139" s="246" t="s">
        <v>86</v>
      </c>
      <c r="C139" s="60" t="s">
        <v>12</v>
      </c>
      <c r="D139" s="17"/>
      <c r="E139" s="126"/>
      <c r="F139" s="17"/>
      <c r="G139" s="126"/>
      <c r="H139" s="34"/>
      <c r="I139" s="126"/>
      <c r="J139" s="427">
        <f t="shared" si="16"/>
        <v>0</v>
      </c>
      <c r="K139" s="126"/>
      <c r="L139" s="17"/>
      <c r="M139" s="126"/>
      <c r="N139" s="34"/>
      <c r="O139" s="34"/>
      <c r="P139" s="126"/>
      <c r="Q139" s="37"/>
      <c r="R139" s="37"/>
      <c r="S139" s="171">
        <f t="shared" si="17"/>
        <v>0</v>
      </c>
      <c r="T139" s="34"/>
      <c r="U139" s="34"/>
      <c r="V139" s="205">
        <f t="shared" si="18"/>
        <v>0</v>
      </c>
      <c r="W139" s="17"/>
      <c r="X139" s="34"/>
      <c r="Y139" s="34"/>
      <c r="Z139" s="352">
        <f t="shared" si="19"/>
        <v>0</v>
      </c>
      <c r="AA139" s="199"/>
      <c r="AB139" s="34"/>
      <c r="AC139" s="34"/>
      <c r="AD139" s="172">
        <f t="shared" si="20"/>
        <v>0</v>
      </c>
      <c r="AE139" s="199"/>
      <c r="AF139" s="199"/>
      <c r="AG139" s="34"/>
      <c r="AH139" s="199"/>
      <c r="AI139" s="405">
        <f t="shared" si="21"/>
        <v>0</v>
      </c>
      <c r="AJ139" s="199"/>
      <c r="AK139" s="199"/>
      <c r="AL139" s="34"/>
      <c r="AM139" s="199"/>
      <c r="AN139" s="173">
        <f t="shared" si="22"/>
        <v>0</v>
      </c>
      <c r="AO139" s="176">
        <f t="shared" si="23"/>
        <v>0</v>
      </c>
    </row>
    <row r="140" spans="1:41" x14ac:dyDescent="0.3">
      <c r="A140" s="369">
        <v>117</v>
      </c>
      <c r="B140" s="247" t="s">
        <v>233</v>
      </c>
      <c r="C140" s="62" t="s">
        <v>82</v>
      </c>
      <c r="D140" s="17"/>
      <c r="E140" s="126"/>
      <c r="F140" s="17"/>
      <c r="G140" s="126"/>
      <c r="H140" s="34"/>
      <c r="I140" s="126"/>
      <c r="J140" s="427">
        <f t="shared" si="16"/>
        <v>0</v>
      </c>
      <c r="K140" s="126"/>
      <c r="L140" s="17"/>
      <c r="M140" s="126"/>
      <c r="N140" s="34"/>
      <c r="O140" s="34"/>
      <c r="P140" s="126"/>
      <c r="Q140" s="37"/>
      <c r="R140" s="37"/>
      <c r="S140" s="171">
        <f t="shared" si="17"/>
        <v>0</v>
      </c>
      <c r="T140" s="34"/>
      <c r="U140" s="34"/>
      <c r="V140" s="205">
        <f t="shared" si="18"/>
        <v>0</v>
      </c>
      <c r="W140" s="17"/>
      <c r="X140" s="34"/>
      <c r="Y140" s="34"/>
      <c r="Z140" s="352">
        <f t="shared" si="19"/>
        <v>0</v>
      </c>
      <c r="AA140" s="34"/>
      <c r="AB140" s="34"/>
      <c r="AC140" s="34"/>
      <c r="AD140" s="172">
        <f t="shared" si="20"/>
        <v>0</v>
      </c>
      <c r="AE140" s="34"/>
      <c r="AF140" s="199"/>
      <c r="AG140" s="34"/>
      <c r="AH140" s="199"/>
      <c r="AI140" s="405">
        <f t="shared" si="21"/>
        <v>0</v>
      </c>
      <c r="AJ140" s="34"/>
      <c r="AK140" s="199"/>
      <c r="AL140" s="34"/>
      <c r="AM140" s="199"/>
      <c r="AN140" s="173">
        <f t="shared" si="22"/>
        <v>0</v>
      </c>
      <c r="AO140" s="176">
        <f t="shared" si="23"/>
        <v>0</v>
      </c>
    </row>
    <row r="141" spans="1:41" ht="18.75" customHeight="1" x14ac:dyDescent="0.3">
      <c r="A141" s="230">
        <v>118</v>
      </c>
      <c r="B141" s="246" t="s">
        <v>225</v>
      </c>
      <c r="C141" s="60" t="s">
        <v>12</v>
      </c>
      <c r="D141" s="17"/>
      <c r="E141" s="126"/>
      <c r="F141" s="17"/>
      <c r="G141" s="126"/>
      <c r="H141" s="34"/>
      <c r="I141" s="126"/>
      <c r="J141" s="427">
        <f t="shared" si="16"/>
        <v>0</v>
      </c>
      <c r="K141" s="126"/>
      <c r="L141" s="17"/>
      <c r="M141" s="126"/>
      <c r="N141" s="34"/>
      <c r="O141" s="34"/>
      <c r="P141" s="126"/>
      <c r="Q141" s="37"/>
      <c r="R141" s="37"/>
      <c r="S141" s="171">
        <f t="shared" si="17"/>
        <v>0</v>
      </c>
      <c r="T141" s="34"/>
      <c r="U141" s="34"/>
      <c r="V141" s="205">
        <f t="shared" si="18"/>
        <v>0</v>
      </c>
      <c r="W141" s="17"/>
      <c r="X141" s="34"/>
      <c r="Y141" s="34"/>
      <c r="Z141" s="352">
        <f t="shared" si="19"/>
        <v>0</v>
      </c>
      <c r="AA141" s="199"/>
      <c r="AB141" s="34"/>
      <c r="AC141" s="34"/>
      <c r="AD141" s="172">
        <f t="shared" si="20"/>
        <v>0</v>
      </c>
      <c r="AE141" s="199"/>
      <c r="AF141" s="199"/>
      <c r="AG141" s="34"/>
      <c r="AH141" s="199"/>
      <c r="AI141" s="405">
        <f t="shared" si="21"/>
        <v>0</v>
      </c>
      <c r="AJ141" s="199"/>
      <c r="AK141" s="199"/>
      <c r="AL141" s="34"/>
      <c r="AM141" s="199"/>
      <c r="AN141" s="173">
        <f t="shared" si="22"/>
        <v>0</v>
      </c>
      <c r="AO141" s="176">
        <f t="shared" si="23"/>
        <v>0</v>
      </c>
    </row>
    <row r="142" spans="1:41" ht="15" customHeight="1" x14ac:dyDescent="0.3">
      <c r="A142" s="369">
        <v>119</v>
      </c>
      <c r="B142" s="246" t="s">
        <v>207</v>
      </c>
      <c r="C142" s="60" t="s">
        <v>12</v>
      </c>
      <c r="D142" s="17"/>
      <c r="E142" s="126"/>
      <c r="F142" s="17"/>
      <c r="G142" s="126"/>
      <c r="H142" s="34"/>
      <c r="I142" s="126"/>
      <c r="J142" s="427">
        <f t="shared" si="16"/>
        <v>0</v>
      </c>
      <c r="K142" s="126"/>
      <c r="L142" s="17"/>
      <c r="M142" s="126"/>
      <c r="N142" s="34"/>
      <c r="O142" s="34"/>
      <c r="P142" s="126"/>
      <c r="Q142" s="37"/>
      <c r="R142" s="37"/>
      <c r="S142" s="171">
        <f t="shared" si="17"/>
        <v>0</v>
      </c>
      <c r="T142" s="34"/>
      <c r="U142" s="34"/>
      <c r="V142" s="205">
        <f t="shared" si="18"/>
        <v>0</v>
      </c>
      <c r="W142" s="17"/>
      <c r="X142" s="34"/>
      <c r="Y142" s="34"/>
      <c r="Z142" s="352">
        <f t="shared" si="19"/>
        <v>0</v>
      </c>
      <c r="AA142" s="199"/>
      <c r="AB142" s="34"/>
      <c r="AC142" s="34"/>
      <c r="AD142" s="172">
        <f t="shared" si="20"/>
        <v>0</v>
      </c>
      <c r="AE142" s="199"/>
      <c r="AF142" s="199"/>
      <c r="AG142" s="34"/>
      <c r="AH142" s="199"/>
      <c r="AI142" s="405">
        <f t="shared" si="21"/>
        <v>0</v>
      </c>
      <c r="AJ142" s="199"/>
      <c r="AK142" s="199"/>
      <c r="AL142" s="34"/>
      <c r="AM142" s="199"/>
      <c r="AN142" s="173">
        <f t="shared" si="22"/>
        <v>0</v>
      </c>
      <c r="AO142" s="176">
        <f t="shared" si="23"/>
        <v>0</v>
      </c>
    </row>
    <row r="143" spans="1:41" x14ac:dyDescent="0.3">
      <c r="A143" s="230">
        <v>120</v>
      </c>
      <c r="B143" s="21" t="s">
        <v>19</v>
      </c>
      <c r="C143" s="22" t="s">
        <v>12</v>
      </c>
      <c r="D143" s="34"/>
      <c r="E143" s="17"/>
      <c r="F143" s="20"/>
      <c r="G143" s="34"/>
      <c r="H143" s="35"/>
      <c r="I143" s="34"/>
      <c r="J143" s="427">
        <f t="shared" si="16"/>
        <v>0</v>
      </c>
      <c r="K143" s="17"/>
      <c r="L143" s="20"/>
      <c r="M143" s="34"/>
      <c r="N143" s="35"/>
      <c r="O143" s="35"/>
      <c r="P143" s="34"/>
      <c r="Q143" s="37"/>
      <c r="R143" s="37"/>
      <c r="S143" s="171">
        <f t="shared" si="17"/>
        <v>0</v>
      </c>
      <c r="T143" s="34"/>
      <c r="U143" s="34"/>
      <c r="V143" s="205">
        <f t="shared" si="18"/>
        <v>0</v>
      </c>
      <c r="W143" s="17"/>
      <c r="X143" s="35"/>
      <c r="Y143" s="34"/>
      <c r="Z143" s="352">
        <f t="shared" si="19"/>
        <v>0</v>
      </c>
      <c r="AA143" s="199"/>
      <c r="AB143" s="34"/>
      <c r="AC143" s="34"/>
      <c r="AD143" s="172">
        <f t="shared" si="20"/>
        <v>0</v>
      </c>
      <c r="AE143" s="199"/>
      <c r="AF143" s="199"/>
      <c r="AG143" s="34"/>
      <c r="AH143" s="199"/>
      <c r="AI143" s="405">
        <f t="shared" si="21"/>
        <v>0</v>
      </c>
      <c r="AJ143" s="199"/>
      <c r="AK143" s="199"/>
      <c r="AL143" s="34"/>
      <c r="AM143" s="199"/>
      <c r="AN143" s="173">
        <f t="shared" si="22"/>
        <v>0</v>
      </c>
      <c r="AO143" s="176">
        <f t="shared" si="23"/>
        <v>0</v>
      </c>
    </row>
    <row r="144" spans="1:41" ht="22.8" x14ac:dyDescent="0.3">
      <c r="A144" s="369">
        <v>121</v>
      </c>
      <c r="B144" s="246" t="s">
        <v>227</v>
      </c>
      <c r="C144" s="60" t="s">
        <v>82</v>
      </c>
      <c r="D144" s="17"/>
      <c r="E144" s="126"/>
      <c r="F144" s="20"/>
      <c r="G144" s="127"/>
      <c r="H144" s="35"/>
      <c r="I144" s="126"/>
      <c r="J144" s="427">
        <f t="shared" si="16"/>
        <v>0</v>
      </c>
      <c r="K144" s="126"/>
      <c r="L144" s="20"/>
      <c r="M144" s="127"/>
      <c r="N144" s="35"/>
      <c r="O144" s="35"/>
      <c r="P144" s="126"/>
      <c r="Q144" s="37"/>
      <c r="R144" s="37"/>
      <c r="S144" s="171">
        <f t="shared" si="17"/>
        <v>0</v>
      </c>
      <c r="T144" s="34"/>
      <c r="U144" s="34"/>
      <c r="V144" s="205">
        <f t="shared" si="18"/>
        <v>0</v>
      </c>
      <c r="W144" s="17"/>
      <c r="X144" s="35"/>
      <c r="Y144" s="34"/>
      <c r="Z144" s="352">
        <f t="shared" si="19"/>
        <v>0</v>
      </c>
      <c r="AA144" s="199"/>
      <c r="AB144" s="34"/>
      <c r="AC144" s="34"/>
      <c r="AD144" s="172">
        <f t="shared" si="20"/>
        <v>0</v>
      </c>
      <c r="AE144" s="199"/>
      <c r="AF144" s="199"/>
      <c r="AG144" s="34"/>
      <c r="AH144" s="199"/>
      <c r="AI144" s="405">
        <f t="shared" si="21"/>
        <v>0</v>
      </c>
      <c r="AJ144" s="199"/>
      <c r="AK144" s="199"/>
      <c r="AL144" s="34"/>
      <c r="AM144" s="199"/>
      <c r="AN144" s="173">
        <f t="shared" si="22"/>
        <v>0</v>
      </c>
      <c r="AO144" s="176">
        <f t="shared" si="23"/>
        <v>0</v>
      </c>
    </row>
    <row r="145" spans="1:41" x14ac:dyDescent="0.3">
      <c r="A145" s="230">
        <v>122</v>
      </c>
      <c r="B145" s="246" t="s">
        <v>228</v>
      </c>
      <c r="C145" s="60" t="s">
        <v>82</v>
      </c>
      <c r="D145" s="17"/>
      <c r="E145" s="126"/>
      <c r="F145" s="17"/>
      <c r="G145" s="127"/>
      <c r="H145" s="34"/>
      <c r="I145" s="126"/>
      <c r="J145" s="427">
        <f t="shared" si="16"/>
        <v>0</v>
      </c>
      <c r="K145" s="126"/>
      <c r="L145" s="17"/>
      <c r="M145" s="127"/>
      <c r="N145" s="34"/>
      <c r="O145" s="42"/>
      <c r="P145" s="126"/>
      <c r="Q145" s="37"/>
      <c r="R145" s="37"/>
      <c r="S145" s="171">
        <f t="shared" si="17"/>
        <v>0</v>
      </c>
      <c r="T145" s="34"/>
      <c r="U145" s="34"/>
      <c r="V145" s="205">
        <f t="shared" si="18"/>
        <v>0</v>
      </c>
      <c r="W145" s="17"/>
      <c r="X145" s="34"/>
      <c r="Y145" s="34"/>
      <c r="Z145" s="352">
        <f t="shared" si="19"/>
        <v>0</v>
      </c>
      <c r="AA145" s="199"/>
      <c r="AB145" s="34"/>
      <c r="AC145" s="34"/>
      <c r="AD145" s="172">
        <f t="shared" si="20"/>
        <v>0</v>
      </c>
      <c r="AE145" s="199"/>
      <c r="AF145" s="199"/>
      <c r="AG145" s="34"/>
      <c r="AH145" s="199"/>
      <c r="AI145" s="405">
        <f t="shared" si="21"/>
        <v>0</v>
      </c>
      <c r="AJ145" s="199"/>
      <c r="AK145" s="199"/>
      <c r="AL145" s="34"/>
      <c r="AM145" s="199"/>
      <c r="AN145" s="173">
        <f t="shared" si="22"/>
        <v>0</v>
      </c>
      <c r="AO145" s="176">
        <f t="shared" si="23"/>
        <v>0</v>
      </c>
    </row>
    <row r="146" spans="1:41" x14ac:dyDescent="0.3">
      <c r="A146" s="369">
        <v>123</v>
      </c>
      <c r="B146" s="246" t="s">
        <v>235</v>
      </c>
      <c r="C146" s="60" t="s">
        <v>82</v>
      </c>
      <c r="D146" s="17"/>
      <c r="E146" s="126"/>
      <c r="F146" s="17"/>
      <c r="G146" s="127"/>
      <c r="H146" s="34"/>
      <c r="I146" s="126"/>
      <c r="J146" s="427">
        <f t="shared" si="16"/>
        <v>0</v>
      </c>
      <c r="K146" s="126"/>
      <c r="L146" s="17"/>
      <c r="M146" s="127"/>
      <c r="N146" s="34"/>
      <c r="O146" s="42"/>
      <c r="P146" s="126"/>
      <c r="Q146" s="37"/>
      <c r="R146" s="37"/>
      <c r="S146" s="171">
        <f t="shared" si="17"/>
        <v>0</v>
      </c>
      <c r="T146" s="34"/>
      <c r="U146" s="34"/>
      <c r="V146" s="205">
        <f t="shared" si="18"/>
        <v>0</v>
      </c>
      <c r="W146" s="17"/>
      <c r="X146" s="34"/>
      <c r="Y146" s="34"/>
      <c r="Z146" s="352">
        <f t="shared" si="19"/>
        <v>0</v>
      </c>
      <c r="AA146" s="199"/>
      <c r="AB146" s="34"/>
      <c r="AC146" s="34"/>
      <c r="AD146" s="172">
        <f t="shared" si="20"/>
        <v>0</v>
      </c>
      <c r="AE146" s="199"/>
      <c r="AF146" s="199"/>
      <c r="AG146" s="34"/>
      <c r="AH146" s="199"/>
      <c r="AI146" s="405">
        <f t="shared" si="21"/>
        <v>0</v>
      </c>
      <c r="AJ146" s="199"/>
      <c r="AK146" s="199"/>
      <c r="AL146" s="34"/>
      <c r="AM146" s="199"/>
      <c r="AN146" s="173">
        <f t="shared" si="22"/>
        <v>0</v>
      </c>
      <c r="AO146" s="176">
        <f t="shared" si="23"/>
        <v>0</v>
      </c>
    </row>
    <row r="147" spans="1:41" ht="22.8" x14ac:dyDescent="0.3">
      <c r="A147" s="230">
        <v>124</v>
      </c>
      <c r="B147" s="246" t="s">
        <v>229</v>
      </c>
      <c r="C147" s="60" t="s">
        <v>82</v>
      </c>
      <c r="D147" s="17"/>
      <c r="E147" s="126"/>
      <c r="F147" s="17"/>
      <c r="G147" s="126"/>
      <c r="H147" s="34"/>
      <c r="I147" s="126"/>
      <c r="J147" s="427">
        <f t="shared" si="16"/>
        <v>0</v>
      </c>
      <c r="K147" s="126"/>
      <c r="L147" s="17"/>
      <c r="M147" s="126"/>
      <c r="N147" s="34"/>
      <c r="O147" s="34"/>
      <c r="P147" s="126"/>
      <c r="Q147" s="37"/>
      <c r="R147" s="37"/>
      <c r="S147" s="171">
        <f t="shared" si="17"/>
        <v>0</v>
      </c>
      <c r="T147" s="34"/>
      <c r="U147" s="34"/>
      <c r="V147" s="205">
        <f t="shared" si="18"/>
        <v>0</v>
      </c>
      <c r="W147" s="17"/>
      <c r="X147" s="34"/>
      <c r="Y147" s="34"/>
      <c r="Z147" s="352">
        <f t="shared" si="19"/>
        <v>0</v>
      </c>
      <c r="AA147" s="199"/>
      <c r="AB147" s="34"/>
      <c r="AC147" s="34"/>
      <c r="AD147" s="172">
        <f t="shared" si="20"/>
        <v>0</v>
      </c>
      <c r="AE147" s="199"/>
      <c r="AF147" s="199"/>
      <c r="AG147" s="34"/>
      <c r="AH147" s="199"/>
      <c r="AI147" s="405">
        <f t="shared" si="21"/>
        <v>0</v>
      </c>
      <c r="AJ147" s="199"/>
      <c r="AK147" s="199"/>
      <c r="AL147" s="34"/>
      <c r="AM147" s="199"/>
      <c r="AN147" s="173">
        <f t="shared" si="22"/>
        <v>0</v>
      </c>
      <c r="AO147" s="176">
        <f t="shared" si="23"/>
        <v>0</v>
      </c>
    </row>
    <row r="148" spans="1:41" ht="17.25" customHeight="1" x14ac:dyDescent="0.3">
      <c r="A148" s="369">
        <v>125</v>
      </c>
      <c r="B148" s="246" t="s">
        <v>206</v>
      </c>
      <c r="C148" s="60" t="s">
        <v>82</v>
      </c>
      <c r="D148" s="17"/>
      <c r="E148" s="126"/>
      <c r="F148" s="17"/>
      <c r="G148" s="126"/>
      <c r="H148" s="34"/>
      <c r="I148" s="126"/>
      <c r="J148" s="427">
        <f t="shared" si="16"/>
        <v>0</v>
      </c>
      <c r="K148" s="126"/>
      <c r="L148" s="17"/>
      <c r="M148" s="126"/>
      <c r="N148" s="34"/>
      <c r="O148" s="34"/>
      <c r="P148" s="126"/>
      <c r="Q148" s="37"/>
      <c r="R148" s="37"/>
      <c r="S148" s="171">
        <f t="shared" si="17"/>
        <v>0</v>
      </c>
      <c r="T148" s="34"/>
      <c r="U148" s="34"/>
      <c r="V148" s="205">
        <f t="shared" si="18"/>
        <v>0</v>
      </c>
      <c r="W148" s="17"/>
      <c r="X148" s="34"/>
      <c r="Y148" s="34"/>
      <c r="Z148" s="352">
        <f t="shared" si="19"/>
        <v>0</v>
      </c>
      <c r="AA148" s="199"/>
      <c r="AB148" s="34"/>
      <c r="AC148" s="34"/>
      <c r="AD148" s="172">
        <f t="shared" si="20"/>
        <v>0</v>
      </c>
      <c r="AE148" s="199"/>
      <c r="AF148" s="199"/>
      <c r="AG148" s="34"/>
      <c r="AH148" s="199"/>
      <c r="AI148" s="405">
        <f t="shared" si="21"/>
        <v>0</v>
      </c>
      <c r="AJ148" s="199"/>
      <c r="AK148" s="199"/>
      <c r="AL148" s="34"/>
      <c r="AM148" s="199"/>
      <c r="AN148" s="173">
        <f t="shared" si="22"/>
        <v>0</v>
      </c>
      <c r="AO148" s="176">
        <f t="shared" si="23"/>
        <v>0</v>
      </c>
    </row>
  </sheetData>
  <mergeCells count="18">
    <mergeCell ref="A1:AO1"/>
    <mergeCell ref="AA2:AC2"/>
    <mergeCell ref="AJ2:AM2"/>
    <mergeCell ref="AD2:AD4"/>
    <mergeCell ref="AN2:AN4"/>
    <mergeCell ref="AO2:AO4"/>
    <mergeCell ref="W2:Y2"/>
    <mergeCell ref="Q2:Q4"/>
    <mergeCell ref="AE2:AH2"/>
    <mergeCell ref="AI2:AI4"/>
    <mergeCell ref="T2:U2"/>
    <mergeCell ref="R2:R4"/>
    <mergeCell ref="Z2:Z4"/>
    <mergeCell ref="V2:V4"/>
    <mergeCell ref="D2:I2"/>
    <mergeCell ref="J2:J4"/>
    <mergeCell ref="K2:P2"/>
    <mergeCell ref="S2:S4"/>
  </mergeCells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Пн День 1 Нед 1</vt:lpstr>
      <vt:lpstr>Вт День 2 Нед 1</vt:lpstr>
      <vt:lpstr>Ср День 3 Нед 1</vt:lpstr>
      <vt:lpstr>Чт День 4 Нед 1</vt:lpstr>
      <vt:lpstr>Пт День 5 Нед 1</vt:lpstr>
      <vt:lpstr>Сб День 6 Нед 1</vt:lpstr>
      <vt:lpstr>Итого за 1 нед</vt:lpstr>
      <vt:lpstr>Пн 1 день нед 2</vt:lpstr>
      <vt:lpstr>Вт  День 2 Нед 2</vt:lpstr>
      <vt:lpstr>Ср День 3 Нед 2</vt:lpstr>
      <vt:lpstr>Чт День 4 Нед 2</vt:lpstr>
      <vt:lpstr>Пт День 5 Нед 2</vt:lpstr>
      <vt:lpstr>Сб День 6 Нед 2</vt:lpstr>
      <vt:lpstr>Итого 6 дней 2 нед</vt:lpstr>
      <vt:lpstr>Итого за 12 дней</vt:lpstr>
      <vt:lpstr>а5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2026-04-18T08:27:34Z</dcterms:modified>
</cp:coreProperties>
</file>